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lena/Downloads/"/>
    </mc:Choice>
  </mc:AlternateContent>
  <xr:revisionPtr revIDLastSave="0" documentId="13_ncr:1_{DEBDF5F8-5F14-E646-BFCC-839E608A1481}" xr6:coauthVersionLast="47" xr6:coauthVersionMax="47" xr10:uidLastSave="{00000000-0000-0000-0000-000000000000}"/>
  <bookViews>
    <workbookView xWindow="0" yWindow="600" windowWidth="28800" windowHeight="15560" xr2:uid="{8C51B2AA-231A-C34C-B387-7BC692C7CA1F}"/>
  </bookViews>
  <sheets>
    <sheet name="Table" sheetId="1" r:id="rId1"/>
    <sheet name="Kanban" sheetId="2" r:id="rId2"/>
    <sheet name="Values" sheetId="3" r:id="rId3"/>
  </sheets>
  <definedNames>
    <definedName name="assigneeList">Table!$C$4:$C$16</definedName>
    <definedName name="lookupList">Table!$H$4:$H$16</definedName>
    <definedName name="statusDrop">Table!$E$4:$E$16</definedName>
    <definedName name="statusList">Values!$C$4:$C$9</definedName>
    <definedName name="statusTable">Values!$C$4:$D$9</definedName>
    <definedName name="taskList">Table!$B$4:$B$16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11" i="2" l="1"/>
  <c r="B210" i="2"/>
  <c r="B126" i="2"/>
  <c r="B127" i="2"/>
  <c r="B129" i="2"/>
  <c r="B130" i="2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B163" i="2" s="1"/>
  <c r="B166" i="2" s="1"/>
  <c r="B169" i="2" s="1"/>
  <c r="B172" i="2" s="1"/>
  <c r="B175" i="2" s="1"/>
  <c r="B178" i="2" s="1"/>
  <c r="B181" i="2" s="1"/>
  <c r="B184" i="2" s="1"/>
  <c r="B187" i="2" s="1"/>
  <c r="B190" i="2" s="1"/>
  <c r="B193" i="2" s="1"/>
  <c r="B196" i="2" s="1"/>
  <c r="B199" i="2" s="1"/>
  <c r="B202" i="2" s="1"/>
  <c r="B205" i="2" s="1"/>
  <c r="B208" i="2" s="1"/>
  <c r="B124" i="2"/>
  <c r="B123" i="2"/>
  <c r="B121" i="2"/>
  <c r="B120" i="2"/>
  <c r="B118" i="2"/>
  <c r="B117" i="2"/>
  <c r="B115" i="2"/>
  <c r="B114" i="2"/>
  <c r="B112" i="2"/>
  <c r="B111" i="2"/>
  <c r="B109" i="2"/>
  <c r="B108" i="2"/>
  <c r="B106" i="2"/>
  <c r="B105" i="2"/>
  <c r="B103" i="2"/>
  <c r="B102" i="2"/>
  <c r="B100" i="2"/>
  <c r="B99" i="2"/>
  <c r="B97" i="2"/>
  <c r="B96" i="2"/>
  <c r="B94" i="2"/>
  <c r="B93" i="2"/>
  <c r="B91" i="2"/>
  <c r="B90" i="2"/>
  <c r="B88" i="2"/>
  <c r="B87" i="2"/>
  <c r="B85" i="2"/>
  <c r="B84" i="2"/>
  <c r="B82" i="2"/>
  <c r="B81" i="2"/>
  <c r="B79" i="2"/>
  <c r="B78" i="2"/>
  <c r="B76" i="2"/>
  <c r="B75" i="2"/>
  <c r="B73" i="2"/>
  <c r="B72" i="2"/>
  <c r="B70" i="2"/>
  <c r="B69" i="2"/>
  <c r="B67" i="2"/>
  <c r="B66" i="2"/>
  <c r="B64" i="2"/>
  <c r="B63" i="2"/>
  <c r="B61" i="2"/>
  <c r="B60" i="2"/>
  <c r="B58" i="2"/>
  <c r="B57" i="2"/>
  <c r="B55" i="2"/>
  <c r="B54" i="2"/>
  <c r="B52" i="2"/>
  <c r="B51" i="2"/>
  <c r="B49" i="2"/>
  <c r="B48" i="2"/>
  <c r="B46" i="2"/>
  <c r="B45" i="2"/>
  <c r="B43" i="2"/>
  <c r="B42" i="2"/>
  <c r="B40" i="2"/>
  <c r="B39" i="2"/>
  <c r="B37" i="2"/>
  <c r="B36" i="2"/>
  <c r="B34" i="2"/>
  <c r="B33" i="2"/>
  <c r="B31" i="2"/>
  <c r="B30" i="2"/>
  <c r="B28" i="2"/>
  <c r="B27" i="2"/>
  <c r="B25" i="2"/>
  <c r="B24" i="2"/>
  <c r="B22" i="2"/>
  <c r="B21" i="2"/>
  <c r="B19" i="2"/>
  <c r="B18" i="2"/>
  <c r="B16" i="2"/>
  <c r="B15" i="2"/>
  <c r="B13" i="2"/>
  <c r="B12" i="2"/>
  <c r="B9" i="2"/>
  <c r="B10" i="2"/>
  <c r="X3" i="2"/>
  <c r="T3" i="2"/>
  <c r="P3" i="2"/>
  <c r="L3" i="2"/>
  <c r="H3" i="2"/>
  <c r="D3" i="2"/>
  <c r="H8" i="1"/>
  <c r="H12" i="1"/>
  <c r="H14" i="1"/>
  <c r="H7" i="1"/>
  <c r="H6" i="1"/>
  <c r="H13" i="1"/>
  <c r="H4" i="1"/>
  <c r="H5" i="1"/>
  <c r="H9" i="1"/>
  <c r="H15" i="1"/>
  <c r="H16" i="1"/>
  <c r="H10" i="1"/>
  <c r="H11" i="1"/>
  <c r="L210" i="2" l="1"/>
  <c r="P211" i="2"/>
  <c r="H210" i="2"/>
  <c r="L211" i="2"/>
  <c r="H211" i="2"/>
  <c r="X210" i="2"/>
  <c r="D210" i="2"/>
  <c r="X211" i="2"/>
  <c r="D211" i="2"/>
  <c r="P210" i="2"/>
  <c r="T211" i="2"/>
  <c r="T210" i="2"/>
  <c r="D127" i="2"/>
  <c r="H127" i="2"/>
  <c r="H126" i="2"/>
  <c r="L127" i="2"/>
  <c r="L126" i="2"/>
  <c r="P127" i="2"/>
  <c r="P126" i="2"/>
  <c r="T127" i="2"/>
  <c r="T126" i="2"/>
  <c r="X127" i="2"/>
  <c r="X126" i="2"/>
  <c r="D130" i="2"/>
  <c r="H129" i="2"/>
  <c r="D126" i="2"/>
  <c r="H130" i="2"/>
  <c r="D129" i="2"/>
  <c r="B132" i="2"/>
  <c r="X129" i="2"/>
  <c r="T129" i="2"/>
  <c r="T130" i="2"/>
  <c r="P129" i="2"/>
  <c r="X130" i="2"/>
  <c r="P130" i="2"/>
  <c r="L129" i="2"/>
  <c r="L130" i="2"/>
  <c r="H124" i="2"/>
  <c r="D124" i="2"/>
  <c r="X124" i="2"/>
  <c r="D123" i="2"/>
  <c r="L124" i="2"/>
  <c r="L123" i="2"/>
  <c r="P124" i="2"/>
  <c r="X123" i="2"/>
  <c r="H123" i="2"/>
  <c r="P123" i="2"/>
  <c r="T124" i="2"/>
  <c r="T123" i="2"/>
  <c r="X121" i="2"/>
  <c r="X120" i="2"/>
  <c r="D121" i="2"/>
  <c r="L121" i="2"/>
  <c r="L120" i="2"/>
  <c r="P121" i="2"/>
  <c r="D120" i="2"/>
  <c r="P120" i="2"/>
  <c r="T121" i="2"/>
  <c r="H121" i="2"/>
  <c r="H120" i="2"/>
  <c r="T120" i="2"/>
  <c r="X118" i="2"/>
  <c r="H118" i="2"/>
  <c r="X117" i="2"/>
  <c r="D117" i="2"/>
  <c r="L118" i="2"/>
  <c r="L117" i="2"/>
  <c r="P118" i="2"/>
  <c r="H117" i="2"/>
  <c r="P117" i="2"/>
  <c r="T118" i="2"/>
  <c r="D118" i="2"/>
  <c r="T117" i="2"/>
  <c r="L115" i="2"/>
  <c r="H115" i="2"/>
  <c r="D115" i="2"/>
  <c r="X115" i="2"/>
  <c r="X114" i="2"/>
  <c r="D114" i="2"/>
  <c r="H114" i="2"/>
  <c r="L114" i="2"/>
  <c r="P115" i="2"/>
  <c r="P114" i="2"/>
  <c r="T115" i="2"/>
  <c r="T114" i="2"/>
  <c r="X112" i="2"/>
  <c r="X111" i="2"/>
  <c r="D111" i="2"/>
  <c r="H111" i="2"/>
  <c r="L111" i="2"/>
  <c r="P112" i="2"/>
  <c r="H112" i="2"/>
  <c r="L112" i="2"/>
  <c r="P111" i="2"/>
  <c r="T112" i="2"/>
  <c r="D112" i="2"/>
  <c r="T111" i="2"/>
  <c r="X109" i="2"/>
  <c r="D109" i="2"/>
  <c r="D108" i="2"/>
  <c r="H109" i="2"/>
  <c r="L109" i="2"/>
  <c r="L108" i="2"/>
  <c r="P109" i="2"/>
  <c r="X108" i="2"/>
  <c r="H108" i="2"/>
  <c r="P108" i="2"/>
  <c r="T109" i="2"/>
  <c r="T108" i="2"/>
  <c r="X106" i="2"/>
  <c r="X105" i="2"/>
  <c r="D106" i="2"/>
  <c r="H106" i="2"/>
  <c r="L106" i="2"/>
  <c r="L105" i="2"/>
  <c r="P106" i="2"/>
  <c r="D105" i="2"/>
  <c r="H105" i="2"/>
  <c r="P105" i="2"/>
  <c r="T106" i="2"/>
  <c r="T105" i="2"/>
  <c r="X103" i="2"/>
  <c r="H103" i="2"/>
  <c r="X102" i="2"/>
  <c r="D102" i="2"/>
  <c r="L103" i="2"/>
  <c r="L102" i="2"/>
  <c r="P103" i="2"/>
  <c r="D103" i="2"/>
  <c r="P102" i="2"/>
  <c r="T103" i="2"/>
  <c r="H102" i="2"/>
  <c r="T102" i="2"/>
  <c r="X100" i="2"/>
  <c r="D100" i="2"/>
  <c r="D99" i="2"/>
  <c r="L100" i="2"/>
  <c r="L99" i="2"/>
  <c r="P100" i="2"/>
  <c r="X99" i="2"/>
  <c r="H99" i="2"/>
  <c r="P99" i="2"/>
  <c r="T100" i="2"/>
  <c r="H100" i="2"/>
  <c r="T99" i="2"/>
  <c r="L97" i="2"/>
  <c r="X97" i="2"/>
  <c r="X96" i="2"/>
  <c r="D97" i="2"/>
  <c r="H97" i="2"/>
  <c r="L96" i="2"/>
  <c r="P97" i="2"/>
  <c r="D96" i="2"/>
  <c r="H96" i="2"/>
  <c r="P96" i="2"/>
  <c r="T97" i="2"/>
  <c r="T96" i="2"/>
  <c r="X94" i="2"/>
  <c r="X93" i="2"/>
  <c r="D93" i="2"/>
  <c r="L94" i="2"/>
  <c r="L93" i="2"/>
  <c r="P94" i="2"/>
  <c r="H93" i="2"/>
  <c r="P93" i="2"/>
  <c r="T94" i="2"/>
  <c r="D94" i="2"/>
  <c r="H94" i="2"/>
  <c r="T93" i="2"/>
  <c r="X91" i="2"/>
  <c r="D90" i="2"/>
  <c r="X90" i="2"/>
  <c r="D91" i="2"/>
  <c r="H91" i="2"/>
  <c r="L91" i="2"/>
  <c r="L90" i="2"/>
  <c r="P91" i="2"/>
  <c r="H90" i="2"/>
  <c r="P90" i="2"/>
  <c r="T91" i="2"/>
  <c r="T90" i="2"/>
  <c r="X88" i="2"/>
  <c r="X87" i="2"/>
  <c r="D87" i="2"/>
  <c r="H87" i="2"/>
  <c r="L87" i="2"/>
  <c r="P88" i="2"/>
  <c r="P87" i="2"/>
  <c r="T88" i="2"/>
  <c r="D88" i="2"/>
  <c r="H88" i="2"/>
  <c r="L88" i="2"/>
  <c r="T87" i="2"/>
  <c r="D84" i="2"/>
  <c r="H85" i="2"/>
  <c r="X84" i="2"/>
  <c r="X85" i="2"/>
  <c r="D85" i="2"/>
  <c r="L85" i="2"/>
  <c r="L84" i="2"/>
  <c r="P85" i="2"/>
  <c r="H84" i="2"/>
  <c r="P84" i="2"/>
  <c r="T85" i="2"/>
  <c r="T84" i="2"/>
  <c r="L82" i="2"/>
  <c r="H82" i="2"/>
  <c r="X82" i="2"/>
  <c r="H81" i="2"/>
  <c r="L81" i="2"/>
  <c r="P82" i="2"/>
  <c r="D81" i="2"/>
  <c r="P81" i="2"/>
  <c r="T82" i="2"/>
  <c r="X81" i="2"/>
  <c r="D82" i="2"/>
  <c r="T81" i="2"/>
  <c r="X79" i="2"/>
  <c r="X78" i="2"/>
  <c r="D78" i="2"/>
  <c r="L79" i="2"/>
  <c r="L78" i="2"/>
  <c r="P79" i="2"/>
  <c r="D79" i="2"/>
  <c r="H78" i="2"/>
  <c r="P78" i="2"/>
  <c r="T79" i="2"/>
  <c r="H79" i="2"/>
  <c r="T78" i="2"/>
  <c r="X76" i="2"/>
  <c r="L75" i="2"/>
  <c r="P76" i="2"/>
  <c r="H76" i="2"/>
  <c r="L76" i="2"/>
  <c r="P75" i="2"/>
  <c r="T76" i="2"/>
  <c r="X75" i="2"/>
  <c r="D76" i="2"/>
  <c r="D75" i="2"/>
  <c r="H75" i="2"/>
  <c r="T75" i="2"/>
  <c r="X73" i="2"/>
  <c r="D73" i="2"/>
  <c r="L73" i="2"/>
  <c r="L72" i="2"/>
  <c r="P73" i="2"/>
  <c r="X72" i="2"/>
  <c r="D72" i="2"/>
  <c r="P72" i="2"/>
  <c r="T73" i="2"/>
  <c r="H73" i="2"/>
  <c r="H72" i="2"/>
  <c r="T72" i="2"/>
  <c r="X70" i="2"/>
  <c r="D70" i="2"/>
  <c r="H70" i="2"/>
  <c r="L70" i="2"/>
  <c r="L69" i="2"/>
  <c r="P70" i="2"/>
  <c r="X69" i="2"/>
  <c r="D69" i="2"/>
  <c r="P69" i="2"/>
  <c r="T70" i="2"/>
  <c r="H69" i="2"/>
  <c r="T69" i="2"/>
  <c r="X67" i="2"/>
  <c r="X66" i="2"/>
  <c r="H66" i="2"/>
  <c r="L66" i="2"/>
  <c r="P67" i="2"/>
  <c r="D67" i="2"/>
  <c r="H67" i="2"/>
  <c r="L67" i="2"/>
  <c r="P66" i="2"/>
  <c r="T67" i="2"/>
  <c r="D66" i="2"/>
  <c r="T66" i="2"/>
  <c r="X64" i="2"/>
  <c r="D63" i="2"/>
  <c r="H63" i="2"/>
  <c r="L63" i="2"/>
  <c r="P64" i="2"/>
  <c r="X63" i="2"/>
  <c r="D64" i="2"/>
  <c r="L64" i="2"/>
  <c r="P63" i="2"/>
  <c r="T64" i="2"/>
  <c r="H64" i="2"/>
  <c r="T63" i="2"/>
  <c r="X61" i="2"/>
  <c r="H61" i="2"/>
  <c r="L61" i="2"/>
  <c r="L60" i="2"/>
  <c r="P61" i="2"/>
  <c r="X60" i="2"/>
  <c r="D61" i="2"/>
  <c r="H60" i="2"/>
  <c r="P60" i="2"/>
  <c r="T61" i="2"/>
  <c r="D60" i="2"/>
  <c r="T60" i="2"/>
  <c r="L58" i="2"/>
  <c r="X58" i="2"/>
  <c r="D58" i="2"/>
  <c r="D57" i="2"/>
  <c r="L57" i="2"/>
  <c r="P58" i="2"/>
  <c r="H57" i="2"/>
  <c r="P57" i="2"/>
  <c r="T58" i="2"/>
  <c r="X57" i="2"/>
  <c r="H58" i="2"/>
  <c r="T57" i="2"/>
  <c r="X55" i="2"/>
  <c r="H55" i="2"/>
  <c r="L55" i="2"/>
  <c r="L54" i="2"/>
  <c r="P55" i="2"/>
  <c r="D55" i="2"/>
  <c r="H54" i="2"/>
  <c r="P54" i="2"/>
  <c r="T55" i="2"/>
  <c r="X54" i="2"/>
  <c r="D54" i="2"/>
  <c r="T54" i="2"/>
  <c r="X52" i="2"/>
  <c r="X51" i="2"/>
  <c r="H52" i="2"/>
  <c r="H51" i="2"/>
  <c r="L51" i="2"/>
  <c r="P52" i="2"/>
  <c r="D51" i="2"/>
  <c r="L52" i="2"/>
  <c r="P51" i="2"/>
  <c r="T52" i="2"/>
  <c r="D52" i="2"/>
  <c r="T51" i="2"/>
  <c r="X49" i="2"/>
  <c r="X48" i="2"/>
  <c r="D49" i="2"/>
  <c r="H48" i="2"/>
  <c r="P49" i="2"/>
  <c r="P48" i="2"/>
  <c r="T49" i="2"/>
  <c r="D48" i="2"/>
  <c r="H49" i="2"/>
  <c r="L49" i="2"/>
  <c r="L48" i="2"/>
  <c r="T48" i="2"/>
  <c r="X46" i="2"/>
  <c r="X45" i="2"/>
  <c r="H46" i="2"/>
  <c r="H45" i="2"/>
  <c r="L45" i="2"/>
  <c r="P46" i="2"/>
  <c r="D46" i="2"/>
  <c r="L46" i="2"/>
  <c r="P45" i="2"/>
  <c r="T46" i="2"/>
  <c r="D45" i="2"/>
  <c r="T45" i="2"/>
  <c r="X43" i="2"/>
  <c r="H43" i="2"/>
  <c r="X42" i="2"/>
  <c r="L43" i="2"/>
  <c r="L42" i="2"/>
  <c r="P43" i="2"/>
  <c r="D43" i="2"/>
  <c r="H42" i="2"/>
  <c r="P42" i="2"/>
  <c r="T43" i="2"/>
  <c r="D42" i="2"/>
  <c r="T42" i="2"/>
  <c r="X39" i="2"/>
  <c r="X40" i="2"/>
  <c r="D39" i="2"/>
  <c r="H39" i="2"/>
  <c r="P40" i="2"/>
  <c r="P39" i="2"/>
  <c r="T40" i="2"/>
  <c r="D40" i="2"/>
  <c r="H40" i="2"/>
  <c r="L40" i="2"/>
  <c r="L39" i="2"/>
  <c r="T39" i="2"/>
  <c r="X37" i="2"/>
  <c r="X36" i="2"/>
  <c r="D36" i="2"/>
  <c r="L37" i="2"/>
  <c r="L36" i="2"/>
  <c r="P37" i="2"/>
  <c r="H37" i="2"/>
  <c r="H36" i="2"/>
  <c r="P36" i="2"/>
  <c r="T37" i="2"/>
  <c r="D37" i="2"/>
  <c r="T36" i="2"/>
  <c r="X34" i="2"/>
  <c r="X33" i="2"/>
  <c r="D34" i="2"/>
  <c r="L34" i="2"/>
  <c r="L33" i="2"/>
  <c r="P34" i="2"/>
  <c r="H34" i="2"/>
  <c r="H33" i="2"/>
  <c r="P33" i="2"/>
  <c r="T34" i="2"/>
  <c r="D33" i="2"/>
  <c r="T33" i="2"/>
  <c r="X31" i="2"/>
  <c r="X30" i="2"/>
  <c r="D30" i="2"/>
  <c r="H30" i="2"/>
  <c r="L30" i="2"/>
  <c r="P31" i="2"/>
  <c r="D31" i="2"/>
  <c r="L31" i="2"/>
  <c r="P30" i="2"/>
  <c r="T31" i="2"/>
  <c r="H31" i="2"/>
  <c r="T30" i="2"/>
  <c r="X28" i="2"/>
  <c r="X27" i="2"/>
  <c r="D27" i="2"/>
  <c r="H27" i="2"/>
  <c r="L27" i="2"/>
  <c r="P28" i="2"/>
  <c r="D28" i="2"/>
  <c r="L28" i="2"/>
  <c r="P27" i="2"/>
  <c r="T28" i="2"/>
  <c r="H28" i="2"/>
  <c r="T27" i="2"/>
  <c r="X25" i="2"/>
  <c r="X24" i="2"/>
  <c r="D24" i="2"/>
  <c r="L25" i="2"/>
  <c r="L24" i="2"/>
  <c r="P25" i="2"/>
  <c r="D25" i="2"/>
  <c r="H24" i="2"/>
  <c r="P24" i="2"/>
  <c r="T25" i="2"/>
  <c r="H25" i="2"/>
  <c r="T24" i="2"/>
  <c r="X22" i="2"/>
  <c r="X21" i="2"/>
  <c r="D22" i="2"/>
  <c r="P22" i="2"/>
  <c r="D21" i="2"/>
  <c r="H21" i="2"/>
  <c r="L21" i="2"/>
  <c r="P21" i="2"/>
  <c r="T22" i="2"/>
  <c r="H22" i="2"/>
  <c r="L22" i="2"/>
  <c r="T21" i="2"/>
  <c r="X19" i="2"/>
  <c r="X18" i="2"/>
  <c r="P19" i="2"/>
  <c r="D18" i="2"/>
  <c r="H18" i="2"/>
  <c r="L18" i="2"/>
  <c r="P18" i="2"/>
  <c r="T19" i="2"/>
  <c r="D19" i="2"/>
  <c r="H19" i="2"/>
  <c r="L19" i="2"/>
  <c r="T18" i="2"/>
  <c r="T16" i="2"/>
  <c r="X16" i="2"/>
  <c r="X15" i="2"/>
  <c r="H16" i="2"/>
  <c r="P16" i="2"/>
  <c r="D16" i="2"/>
  <c r="D15" i="2"/>
  <c r="H15" i="2"/>
  <c r="L16" i="2"/>
  <c r="L15" i="2"/>
  <c r="P15" i="2"/>
  <c r="T15" i="2"/>
  <c r="X13" i="2"/>
  <c r="D13" i="2"/>
  <c r="D12" i="2"/>
  <c r="H13" i="2"/>
  <c r="H12" i="2"/>
  <c r="L13" i="2"/>
  <c r="L12" i="2"/>
  <c r="P12" i="2"/>
  <c r="T12" i="2"/>
  <c r="X12" i="2"/>
  <c r="P13" i="2"/>
  <c r="T13" i="2"/>
  <c r="X10" i="2"/>
  <c r="L10" i="2"/>
  <c r="X9" i="2"/>
  <c r="T10" i="2"/>
  <c r="D9" i="2"/>
  <c r="P10" i="2"/>
  <c r="H9" i="2"/>
  <c r="H10" i="2"/>
  <c r="T9" i="2"/>
  <c r="P9" i="2"/>
  <c r="L9" i="2"/>
  <c r="D10" i="2"/>
  <c r="L7" i="2"/>
  <c r="D6" i="2"/>
  <c r="T6" i="2"/>
  <c r="D7" i="2"/>
  <c r="T7" i="2"/>
  <c r="H6" i="2"/>
  <c r="H7" i="2"/>
  <c r="L6" i="2"/>
  <c r="X7" i="2"/>
  <c r="P132" i="2" l="1"/>
  <c r="T133" i="2"/>
  <c r="T132" i="2"/>
  <c r="X133" i="2"/>
  <c r="X132" i="2"/>
  <c r="B135" i="2"/>
  <c r="D133" i="2"/>
  <c r="D132" i="2"/>
  <c r="H133" i="2"/>
  <c r="H132" i="2"/>
  <c r="L133" i="2"/>
  <c r="L132" i="2"/>
  <c r="P133" i="2"/>
  <c r="X6" i="2"/>
  <c r="P7" i="2"/>
  <c r="P6" i="2"/>
  <c r="X135" i="2" l="1"/>
  <c r="B138" i="2"/>
  <c r="H136" i="2"/>
  <c r="D135" i="2"/>
  <c r="D136" i="2"/>
  <c r="H135" i="2"/>
  <c r="L136" i="2"/>
  <c r="L135" i="2"/>
  <c r="P136" i="2"/>
  <c r="P135" i="2"/>
  <c r="T136" i="2"/>
  <c r="T135" i="2"/>
  <c r="X136" i="2"/>
  <c r="D139" i="2" l="1"/>
  <c r="D138" i="2"/>
  <c r="H139" i="2"/>
  <c r="P139" i="2"/>
  <c r="H138" i="2"/>
  <c r="L139" i="2"/>
  <c r="L138" i="2"/>
  <c r="P138" i="2"/>
  <c r="T139" i="2"/>
  <c r="T138" i="2"/>
  <c r="X139" i="2"/>
  <c r="X138" i="2"/>
  <c r="B141" i="2"/>
  <c r="H141" i="2" l="1"/>
  <c r="L142" i="2"/>
  <c r="T141" i="2"/>
  <c r="L141" i="2"/>
  <c r="P142" i="2"/>
  <c r="X142" i="2"/>
  <c r="P141" i="2"/>
  <c r="T142" i="2"/>
  <c r="X141" i="2"/>
  <c r="B144" i="2"/>
  <c r="D142" i="2"/>
  <c r="D141" i="2"/>
  <c r="H142" i="2"/>
  <c r="P144" i="2" l="1"/>
  <c r="T145" i="2"/>
  <c r="T144" i="2"/>
  <c r="X145" i="2"/>
  <c r="X144" i="2"/>
  <c r="B147" i="2"/>
  <c r="D145" i="2"/>
  <c r="D144" i="2"/>
  <c r="H145" i="2"/>
  <c r="H144" i="2"/>
  <c r="L145" i="2"/>
  <c r="L144" i="2"/>
  <c r="P145" i="2"/>
  <c r="X147" i="2" l="1"/>
  <c r="B150" i="2"/>
  <c r="H148" i="2"/>
  <c r="D148" i="2"/>
  <c r="D147" i="2"/>
  <c r="H147" i="2"/>
  <c r="L148" i="2"/>
  <c r="L147" i="2"/>
  <c r="P148" i="2"/>
  <c r="P147" i="2"/>
  <c r="T148" i="2"/>
  <c r="T147" i="2"/>
  <c r="X148" i="2"/>
  <c r="D151" i="2" l="1"/>
  <c r="L150" i="2"/>
  <c r="D150" i="2"/>
  <c r="H151" i="2"/>
  <c r="H150" i="2"/>
  <c r="L151" i="2"/>
  <c r="P151" i="2"/>
  <c r="P150" i="2"/>
  <c r="T151" i="2"/>
  <c r="T150" i="2"/>
  <c r="X151" i="2"/>
  <c r="X150" i="2"/>
  <c r="B153" i="2"/>
  <c r="H153" i="2" l="1"/>
  <c r="L154" i="2"/>
  <c r="L153" i="2"/>
  <c r="P154" i="2"/>
  <c r="X154" i="2"/>
  <c r="P153" i="2"/>
  <c r="T154" i="2"/>
  <c r="T153" i="2"/>
  <c r="X153" i="2"/>
  <c r="B156" i="2"/>
  <c r="D154" i="2"/>
  <c r="D153" i="2"/>
  <c r="H154" i="2"/>
  <c r="P156" i="2" l="1"/>
  <c r="T157" i="2"/>
  <c r="T156" i="2"/>
  <c r="X157" i="2"/>
  <c r="X156" i="2"/>
  <c r="B159" i="2"/>
  <c r="D157" i="2"/>
  <c r="D156" i="2"/>
  <c r="H157" i="2"/>
  <c r="H156" i="2"/>
  <c r="L157" i="2"/>
  <c r="L156" i="2"/>
  <c r="P157" i="2"/>
  <c r="X159" i="2" l="1"/>
  <c r="B162" i="2"/>
  <c r="H160" i="2"/>
  <c r="D160" i="2"/>
  <c r="D159" i="2"/>
  <c r="T160" i="2"/>
  <c r="H159" i="2"/>
  <c r="L160" i="2"/>
  <c r="L159" i="2"/>
  <c r="P160" i="2"/>
  <c r="P159" i="2"/>
  <c r="T159" i="2"/>
  <c r="X160" i="2"/>
  <c r="D163" i="2" l="1"/>
  <c r="P163" i="2"/>
  <c r="D162" i="2"/>
  <c r="H163" i="2"/>
  <c r="L162" i="2"/>
  <c r="H162" i="2"/>
  <c r="L163" i="2"/>
  <c r="P162" i="2"/>
  <c r="T163" i="2"/>
  <c r="X163" i="2"/>
  <c r="T162" i="2"/>
  <c r="B165" i="2"/>
  <c r="X162" i="2"/>
  <c r="H165" i="2" l="1"/>
  <c r="L166" i="2"/>
  <c r="L165" i="2"/>
  <c r="P166" i="2"/>
  <c r="P165" i="2"/>
  <c r="T166" i="2"/>
  <c r="T165" i="2"/>
  <c r="X166" i="2"/>
  <c r="X165" i="2"/>
  <c r="B168" i="2"/>
  <c r="D166" i="2"/>
  <c r="D165" i="2"/>
  <c r="H166" i="2"/>
  <c r="P168" i="2" l="1"/>
  <c r="T169" i="2"/>
  <c r="T168" i="2"/>
  <c r="X169" i="2"/>
  <c r="X168" i="2"/>
  <c r="B171" i="2"/>
  <c r="D169" i="2"/>
  <c r="D168" i="2"/>
  <c r="H169" i="2"/>
  <c r="H168" i="2"/>
  <c r="L169" i="2"/>
  <c r="L168" i="2"/>
  <c r="P169" i="2"/>
  <c r="X171" i="2" l="1"/>
  <c r="B174" i="2"/>
  <c r="D171" i="2"/>
  <c r="P171" i="2"/>
  <c r="D172" i="2"/>
  <c r="H172" i="2"/>
  <c r="L171" i="2"/>
  <c r="H171" i="2"/>
  <c r="L172" i="2"/>
  <c r="P172" i="2"/>
  <c r="T172" i="2"/>
  <c r="T171" i="2"/>
  <c r="X172" i="2"/>
  <c r="D175" i="2" l="1"/>
  <c r="L174" i="2"/>
  <c r="T174" i="2"/>
  <c r="D174" i="2"/>
  <c r="H175" i="2"/>
  <c r="P175" i="2"/>
  <c r="X175" i="2"/>
  <c r="H174" i="2"/>
  <c r="L175" i="2"/>
  <c r="B177" i="2"/>
  <c r="P174" i="2"/>
  <c r="T175" i="2"/>
  <c r="X174" i="2"/>
  <c r="H177" i="2" l="1"/>
  <c r="L178" i="2"/>
  <c r="D178" i="2"/>
  <c r="L177" i="2"/>
  <c r="P178" i="2"/>
  <c r="P177" i="2"/>
  <c r="T178" i="2"/>
  <c r="T177" i="2"/>
  <c r="X178" i="2"/>
  <c r="X177" i="2"/>
  <c r="B180" i="2"/>
  <c r="D177" i="2"/>
  <c r="H178" i="2"/>
  <c r="P180" i="2" l="1"/>
  <c r="T181" i="2"/>
  <c r="T180" i="2"/>
  <c r="X181" i="2"/>
  <c r="X180" i="2"/>
  <c r="B183" i="2"/>
  <c r="H180" i="2"/>
  <c r="D181" i="2"/>
  <c r="L181" i="2"/>
  <c r="D180" i="2"/>
  <c r="H181" i="2"/>
  <c r="L180" i="2"/>
  <c r="P181" i="2"/>
  <c r="X183" i="2" l="1"/>
  <c r="B186" i="2"/>
  <c r="D183" i="2"/>
  <c r="P184" i="2"/>
  <c r="D184" i="2"/>
  <c r="H184" i="2"/>
  <c r="L183" i="2"/>
  <c r="H183" i="2"/>
  <c r="L184" i="2"/>
  <c r="P183" i="2"/>
  <c r="T184" i="2"/>
  <c r="T183" i="2"/>
  <c r="X184" i="2"/>
  <c r="D187" i="2" l="1"/>
  <c r="P187" i="2"/>
  <c r="T186" i="2"/>
  <c r="D186" i="2"/>
  <c r="H187" i="2"/>
  <c r="H186" i="2"/>
  <c r="L187" i="2"/>
  <c r="L186" i="2"/>
  <c r="B189" i="2"/>
  <c r="P186" i="2"/>
  <c r="T187" i="2"/>
  <c r="X187" i="2"/>
  <c r="X186" i="2"/>
  <c r="H189" i="2" l="1"/>
  <c r="L190" i="2"/>
  <c r="L189" i="2"/>
  <c r="P190" i="2"/>
  <c r="T189" i="2"/>
  <c r="P189" i="2"/>
  <c r="T190" i="2"/>
  <c r="X190" i="2"/>
  <c r="X189" i="2"/>
  <c r="B192" i="2"/>
  <c r="D190" i="2"/>
  <c r="D189" i="2"/>
  <c r="H190" i="2"/>
  <c r="P192" i="2" l="1"/>
  <c r="T193" i="2"/>
  <c r="T192" i="2"/>
  <c r="X193" i="2"/>
  <c r="X192" i="2"/>
  <c r="B195" i="2"/>
  <c r="D192" i="2"/>
  <c r="D193" i="2"/>
  <c r="H193" i="2"/>
  <c r="L193" i="2"/>
  <c r="H192" i="2"/>
  <c r="L192" i="2"/>
  <c r="P193" i="2"/>
  <c r="X195" i="2" l="1"/>
  <c r="B198" i="2"/>
  <c r="D195" i="2"/>
  <c r="L195" i="2"/>
  <c r="T196" i="2"/>
  <c r="D196" i="2"/>
  <c r="H196" i="2"/>
  <c r="P195" i="2"/>
  <c r="H195" i="2"/>
  <c r="L196" i="2"/>
  <c r="P196" i="2"/>
  <c r="T195" i="2"/>
  <c r="X196" i="2"/>
  <c r="D199" i="2" l="1"/>
  <c r="X199" i="2"/>
  <c r="X198" i="2"/>
  <c r="D198" i="2"/>
  <c r="H199" i="2"/>
  <c r="L198" i="2"/>
  <c r="H198" i="2"/>
  <c r="L199" i="2"/>
  <c r="P199" i="2"/>
  <c r="B201" i="2"/>
  <c r="P198" i="2"/>
  <c r="T199" i="2"/>
  <c r="T198" i="2"/>
  <c r="H201" i="2" l="1"/>
  <c r="L202" i="2"/>
  <c r="T201" i="2"/>
  <c r="L201" i="2"/>
  <c r="P202" i="2"/>
  <c r="P201" i="2"/>
  <c r="T202" i="2"/>
  <c r="X202" i="2"/>
  <c r="X201" i="2"/>
  <c r="B204" i="2"/>
  <c r="D202" i="2"/>
  <c r="D201" i="2"/>
  <c r="H202" i="2"/>
  <c r="P204" i="2" l="1"/>
  <c r="T205" i="2"/>
  <c r="T204" i="2"/>
  <c r="X205" i="2"/>
  <c r="X204" i="2"/>
  <c r="B207" i="2"/>
  <c r="D204" i="2"/>
  <c r="D205" i="2"/>
  <c r="H205" i="2"/>
  <c r="L205" i="2"/>
  <c r="L204" i="2"/>
  <c r="P205" i="2"/>
  <c r="H204" i="2"/>
  <c r="X207" i="2" l="1"/>
  <c r="D207" i="2"/>
  <c r="T208" i="2"/>
  <c r="D208" i="2"/>
  <c r="H208" i="2"/>
  <c r="H207" i="2"/>
  <c r="L208" i="2"/>
  <c r="P207" i="2"/>
  <c r="P208" i="2"/>
  <c r="T207" i="2"/>
  <c r="X208" i="2"/>
  <c r="L207" i="2"/>
</calcChain>
</file>

<file path=xl/sharedStrings.xml><?xml version="1.0" encoding="utf-8"?>
<sst xmlns="http://schemas.openxmlformats.org/spreadsheetml/2006/main" count="59" uniqueCount="44">
  <si>
    <t>Kanban board Excel template</t>
  </si>
  <si>
    <t>TASK</t>
  </si>
  <si>
    <t>ASSIGNEE</t>
  </si>
  <si>
    <t>STATUS</t>
  </si>
  <si>
    <t>LOOKUP</t>
  </si>
  <si>
    <t>VALUE</t>
  </si>
  <si>
    <t>Backlog</t>
  </si>
  <si>
    <t>To do</t>
  </si>
  <si>
    <t>In progress</t>
  </si>
  <si>
    <t>In review</t>
  </si>
  <si>
    <t>Reviewed</t>
  </si>
  <si>
    <t>Done</t>
  </si>
  <si>
    <t>Task 1</t>
  </si>
  <si>
    <t>Task 2</t>
  </si>
  <si>
    <t>Task 3</t>
  </si>
  <si>
    <t>Task 4</t>
  </si>
  <si>
    <t>Task 12</t>
  </si>
  <si>
    <t>Task 13</t>
  </si>
  <si>
    <t>Jane</t>
  </si>
  <si>
    <t>George</t>
  </si>
  <si>
    <t>Tom</t>
  </si>
  <si>
    <t>Sarah</t>
  </si>
  <si>
    <t>Ronan</t>
  </si>
  <si>
    <t>Maria</t>
  </si>
  <si>
    <t>David</t>
  </si>
  <si>
    <t>Sabrina</t>
  </si>
  <si>
    <t>Sam</t>
  </si>
  <si>
    <t>Noah</t>
  </si>
  <si>
    <t>DESCRIPTION</t>
  </si>
  <si>
    <t>DUE DATE</t>
  </si>
  <si>
    <t>BUDGET</t>
  </si>
  <si>
    <t>Team</t>
  </si>
  <si>
    <t>Values</t>
  </si>
  <si>
    <t>NOTES</t>
  </si>
  <si>
    <t>Task 5</t>
  </si>
  <si>
    <t>Task 6</t>
  </si>
  <si>
    <t>Task 7</t>
  </si>
  <si>
    <t>Task 8</t>
  </si>
  <si>
    <t>Task 9</t>
  </si>
  <si>
    <t>Task 10</t>
  </si>
  <si>
    <t>Task 11</t>
  </si>
  <si>
    <t>Jamie</t>
  </si>
  <si>
    <t>Alistor</t>
  </si>
  <si>
    <t>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</si>
</sst>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6"/>
      <color theme="0"/>
      <name val="Arial"/>
      <family val="2"/>
    </font>
    <font>
      <sz val="22"/>
      <color theme="0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0" tint="-0.34998626667073579"/>
      <name val="Arial"/>
      <family val="2"/>
    </font>
    <font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9FF"/>
        <bgColor indexed="64"/>
      </patternFill>
    </fill>
    <fill>
      <patternFill patternType="solid">
        <fgColor rgb="FF020D28"/>
        <bgColor indexed="64"/>
      </patternFill>
    </fill>
    <fill>
      <patternFill patternType="solid">
        <fgColor rgb="FF001C52"/>
        <bgColor indexed="64"/>
      </patternFill>
    </fill>
    <fill>
      <patternFill patternType="solid">
        <fgColor rgb="FF0536A6"/>
        <bgColor indexed="64"/>
      </patternFill>
    </fill>
    <fill>
      <patternFill patternType="solid">
        <fgColor rgb="FF1053F9"/>
        <bgColor indexed="64"/>
      </patternFill>
    </fill>
    <fill>
      <patternFill patternType="solid">
        <fgColor rgb="FF4E8AFF"/>
        <bgColor indexed="64"/>
      </patternFill>
    </fill>
    <fill>
      <patternFill patternType="solid">
        <fgColor rgb="FF79A6FF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020D28"/>
      </left>
      <right style="medium">
        <color rgb="FF020D28"/>
      </right>
      <top style="medium">
        <color rgb="FF020D28"/>
      </top>
      <bottom/>
      <diagonal/>
    </border>
    <border>
      <left style="medium">
        <color rgb="FF020D28"/>
      </left>
      <right style="medium">
        <color rgb="FF020D28"/>
      </right>
      <top/>
      <bottom style="medium">
        <color rgb="FF020D28"/>
      </bottom>
      <diagonal/>
    </border>
    <border>
      <left style="medium">
        <color rgb="FF0536A6"/>
      </left>
      <right style="medium">
        <color rgb="FF0536A6"/>
      </right>
      <top style="medium">
        <color rgb="FF0536A6"/>
      </top>
      <bottom/>
      <diagonal/>
    </border>
    <border>
      <left style="medium">
        <color rgb="FF0536A6"/>
      </left>
      <right style="medium">
        <color rgb="FF0536A6"/>
      </right>
      <top/>
      <bottom style="medium">
        <color rgb="FF0536A6"/>
      </bottom>
      <diagonal/>
    </border>
    <border>
      <left style="medium">
        <color rgb="FF1053F9"/>
      </left>
      <right style="medium">
        <color rgb="FF1053F9"/>
      </right>
      <top style="medium">
        <color rgb="FF1053F9"/>
      </top>
      <bottom/>
      <diagonal/>
    </border>
    <border>
      <left style="medium">
        <color rgb="FF1053F9"/>
      </left>
      <right style="medium">
        <color rgb="FF1053F9"/>
      </right>
      <top/>
      <bottom style="medium">
        <color rgb="FF1053F9"/>
      </bottom>
      <diagonal/>
    </border>
    <border>
      <left style="medium">
        <color rgb="FF4F89FF"/>
      </left>
      <right style="medium">
        <color rgb="FF4F89FF"/>
      </right>
      <top style="medium">
        <color rgb="FF4F89FF"/>
      </top>
      <bottom/>
      <diagonal/>
    </border>
    <border>
      <left style="medium">
        <color rgb="FF4F89FF"/>
      </left>
      <right style="medium">
        <color rgb="FF4F89FF"/>
      </right>
      <top/>
      <bottom style="medium">
        <color rgb="FF4F89FF"/>
      </bottom>
      <diagonal/>
    </border>
    <border>
      <left style="medium">
        <color rgb="FF79A6FF"/>
      </left>
      <right style="medium">
        <color rgb="FF79A6FF"/>
      </right>
      <top style="medium">
        <color rgb="FF79A6FF"/>
      </top>
      <bottom/>
      <diagonal/>
    </border>
    <border>
      <left style="medium">
        <color rgb="FF79A6FF"/>
      </left>
      <right style="medium">
        <color rgb="FF79A6FF"/>
      </right>
      <top/>
      <bottom style="medium">
        <color rgb="FF79A6FF"/>
      </bottom>
      <diagonal/>
    </border>
    <border>
      <left style="medium">
        <color rgb="FF79A6FF"/>
      </left>
      <right/>
      <top style="medium">
        <color rgb="FF79A6FF"/>
      </top>
      <bottom style="medium">
        <color rgb="FF79A6FF"/>
      </bottom>
      <diagonal/>
    </border>
    <border>
      <left/>
      <right/>
      <top style="medium">
        <color rgb="FF79A6FF"/>
      </top>
      <bottom style="medium">
        <color rgb="FF79A6FF"/>
      </bottom>
      <diagonal/>
    </border>
    <border>
      <left/>
      <right style="medium">
        <color rgb="FF79A6FF"/>
      </right>
      <top style="medium">
        <color rgb="FF79A6FF"/>
      </top>
      <bottom style="medium">
        <color rgb="FF79A6FF"/>
      </bottom>
      <diagonal/>
    </border>
    <border>
      <left style="medium">
        <color rgb="FF79A6FF"/>
      </left>
      <right/>
      <top/>
      <bottom style="medium">
        <color rgb="FF79A6FF"/>
      </bottom>
      <diagonal/>
    </border>
    <border>
      <left/>
      <right/>
      <top/>
      <bottom style="medium">
        <color rgb="FF79A6FF"/>
      </bottom>
      <diagonal/>
    </border>
    <border>
      <left/>
      <right style="medium">
        <color rgb="FF79A6FF"/>
      </right>
      <top/>
      <bottom style="medium">
        <color rgb="FF79A6FF"/>
      </bottom>
      <diagonal/>
    </border>
    <border>
      <left style="medium">
        <color rgb="FF4F89FF"/>
      </left>
      <right/>
      <top style="medium">
        <color rgb="FF4F89FF"/>
      </top>
      <bottom style="medium">
        <color rgb="FF4F89FF"/>
      </bottom>
      <diagonal/>
    </border>
    <border>
      <left/>
      <right/>
      <top style="medium">
        <color rgb="FF4F89FF"/>
      </top>
      <bottom style="medium">
        <color rgb="FF4F89FF"/>
      </bottom>
      <diagonal/>
    </border>
    <border>
      <left/>
      <right style="medium">
        <color rgb="FF4F89FF"/>
      </right>
      <top style="medium">
        <color rgb="FF4F89FF"/>
      </top>
      <bottom style="medium">
        <color rgb="FF4F89FF"/>
      </bottom>
      <diagonal/>
    </border>
    <border>
      <left style="medium">
        <color rgb="FF1053F9"/>
      </left>
      <right/>
      <top style="medium">
        <color rgb="FF1053F9"/>
      </top>
      <bottom style="medium">
        <color rgb="FF1053F9"/>
      </bottom>
      <diagonal/>
    </border>
    <border>
      <left/>
      <right/>
      <top style="medium">
        <color rgb="FF1053F9"/>
      </top>
      <bottom style="medium">
        <color rgb="FF1053F9"/>
      </bottom>
      <diagonal/>
    </border>
    <border>
      <left/>
      <right style="medium">
        <color rgb="FF1053F9"/>
      </right>
      <top style="medium">
        <color rgb="FF1053F9"/>
      </top>
      <bottom style="medium">
        <color rgb="FF1053F9"/>
      </bottom>
      <diagonal/>
    </border>
    <border>
      <left style="medium">
        <color rgb="FF0536A6"/>
      </left>
      <right/>
      <top style="medium">
        <color rgb="FF0536A6"/>
      </top>
      <bottom style="medium">
        <color rgb="FF0536A6"/>
      </bottom>
      <diagonal/>
    </border>
    <border>
      <left/>
      <right/>
      <top style="medium">
        <color rgb="FF0536A6"/>
      </top>
      <bottom style="medium">
        <color rgb="FF0536A6"/>
      </bottom>
      <diagonal/>
    </border>
    <border>
      <left/>
      <right style="medium">
        <color rgb="FF0536A6"/>
      </right>
      <top style="medium">
        <color rgb="FF0536A6"/>
      </top>
      <bottom style="medium">
        <color rgb="FF0536A6"/>
      </bottom>
      <diagonal/>
    </border>
    <border>
      <left style="medium">
        <color rgb="FF001C52"/>
      </left>
      <right/>
      <top style="medium">
        <color rgb="FF001C52"/>
      </top>
      <bottom style="medium">
        <color rgb="FF001C52"/>
      </bottom>
      <diagonal/>
    </border>
    <border>
      <left/>
      <right/>
      <top style="medium">
        <color rgb="FF001C52"/>
      </top>
      <bottom style="medium">
        <color rgb="FF001C52"/>
      </bottom>
      <diagonal/>
    </border>
    <border>
      <left/>
      <right style="medium">
        <color rgb="FF001C52"/>
      </right>
      <top style="medium">
        <color rgb="FF001C52"/>
      </top>
      <bottom style="medium">
        <color rgb="FF001C52"/>
      </bottom>
      <diagonal/>
    </border>
    <border>
      <left style="medium">
        <color rgb="FF020D28"/>
      </left>
      <right/>
      <top style="medium">
        <color rgb="FF020D28"/>
      </top>
      <bottom style="medium">
        <color rgb="FF020D28"/>
      </bottom>
      <diagonal/>
    </border>
    <border>
      <left/>
      <right/>
      <top style="medium">
        <color rgb="FF020D28"/>
      </top>
      <bottom style="medium">
        <color rgb="FF020D28"/>
      </bottom>
      <diagonal/>
    </border>
    <border>
      <left/>
      <right style="medium">
        <color rgb="FF020D28"/>
      </right>
      <top style="medium">
        <color rgb="FF020D28"/>
      </top>
      <bottom style="medium">
        <color rgb="FF020D2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0" xfId="0" applyFont="1"/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5" borderId="38" xfId="0" applyFont="1" applyFill="1" applyBorder="1" applyAlignment="1">
      <alignment horizontal="left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left" vertical="center"/>
    </xf>
    <xf numFmtId="0" fontId="5" fillId="6" borderId="35" xfId="0" applyFont="1" applyFill="1" applyBorder="1" applyAlignment="1">
      <alignment horizontal="left" vertical="center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left" vertical="center"/>
    </xf>
    <xf numFmtId="0" fontId="5" fillId="8" borderId="29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left" vertical="center"/>
    </xf>
    <xf numFmtId="0" fontId="5" fillId="9" borderId="26" xfId="0" applyFont="1" applyFill="1" applyBorder="1" applyAlignment="1">
      <alignment horizontal="left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left" vertical="center"/>
    </xf>
    <xf numFmtId="0" fontId="5" fillId="10" borderId="23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top"/>
    </xf>
    <xf numFmtId="0" fontId="10" fillId="3" borderId="13" xfId="0" applyFont="1" applyFill="1" applyBorder="1" applyAlignment="1">
      <alignment horizontal="center" vertical="top"/>
    </xf>
    <xf numFmtId="0" fontId="10" fillId="3" borderId="15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top"/>
    </xf>
    <xf numFmtId="0" fontId="5" fillId="2" borderId="0" xfId="0" applyFont="1" applyFill="1"/>
    <xf numFmtId="0" fontId="5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67"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rial"/>
        <family val="2"/>
        <scheme val="none"/>
      </font>
      <fill>
        <patternFill patternType="solid">
          <fgColor indexed="64"/>
          <bgColor rgb="FF4F89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4F89F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theme="0" tint="-0.499984740745262"/>
      </font>
    </dxf>
    <dxf>
      <font>
        <b/>
        <i val="0"/>
        <strike val="0"/>
        <color theme="4" tint="0.39994506668294322"/>
      </font>
    </dxf>
    <dxf>
      <font>
        <b/>
        <i val="0"/>
        <color rgb="FFFFC000"/>
      </font>
    </dxf>
    <dxf>
      <font>
        <b/>
        <i val="0"/>
        <color theme="8" tint="0.39994506668294322"/>
      </font>
    </dxf>
    <dxf>
      <font>
        <b/>
        <i val="0"/>
        <color rgb="FF7030A0"/>
      </font>
    </dxf>
    <dxf>
      <font>
        <b/>
        <i val="0"/>
        <color theme="9"/>
      </font>
    </dxf>
    <dxf>
      <border outline="0">
        <bottom style="thin">
          <color theme="0"/>
        </bottom>
      </border>
    </dxf>
  </dxfs>
  <tableStyles count="0" defaultTableStyle="TableStyleMedium2" defaultPivotStyle="PivotStyleLight16"/>
  <colors>
    <mruColors>
      <color rgb="FF020D28"/>
      <color rgb="FF001C52"/>
      <color rgb="FF0536A6"/>
      <color rgb="FF1053F9"/>
      <color rgb="FF4F89FF"/>
      <color rgb="FF79A6FF"/>
      <color rgb="FF4E8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.plaky.com/signup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app.plaky.com/signu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https://app.plaky.com/signu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0</xdr:row>
      <xdr:rowOff>165101</xdr:rowOff>
    </xdr:from>
    <xdr:to>
      <xdr:col>1</xdr:col>
      <xdr:colOff>1437637</xdr:colOff>
      <xdr:row>0</xdr:row>
      <xdr:rowOff>622300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943E4D-00FC-8F9F-4F3E-2A5457B81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5101"/>
          <a:ext cx="1386837" cy="457199"/>
        </a:xfrm>
        <a:prstGeom prst="rect">
          <a:avLst/>
        </a:prstGeom>
      </xdr:spPr>
    </xdr:pic>
    <xdr:clientData/>
  </xdr:twoCellAnchor>
  <xdr:twoCellAnchor>
    <xdr:from>
      <xdr:col>8</xdr:col>
      <xdr:colOff>622300</xdr:colOff>
      <xdr:row>0</xdr:row>
      <xdr:rowOff>127000</xdr:rowOff>
    </xdr:from>
    <xdr:to>
      <xdr:col>11</xdr:col>
      <xdr:colOff>711200</xdr:colOff>
      <xdr:row>0</xdr:row>
      <xdr:rowOff>647700</xdr:rowOff>
    </xdr:to>
    <xdr:sp macro="" textlink="">
      <xdr:nvSpPr>
        <xdr:cNvPr id="2" name="Rounded 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0C2B6B-4207-360F-5BD5-60986352C496}"/>
            </a:ext>
          </a:extLst>
        </xdr:cNvPr>
        <xdr:cNvSpPr/>
      </xdr:nvSpPr>
      <xdr:spPr>
        <a:xfrm>
          <a:off x="13855700" y="127000"/>
          <a:ext cx="3479800" cy="520700"/>
        </a:xfrm>
        <a:prstGeom prst="round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Try Plaky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by CAKE.com for free</a:t>
          </a:r>
          <a:endParaRPr 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165101</xdr:rowOff>
    </xdr:from>
    <xdr:to>
      <xdr:col>3</xdr:col>
      <xdr:colOff>1501984</xdr:colOff>
      <xdr:row>0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138748-D443-7207-B520-6FA5DE08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5101"/>
          <a:ext cx="1463884" cy="482599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0</xdr:row>
      <xdr:rowOff>139700</xdr:rowOff>
    </xdr:from>
    <xdr:to>
      <xdr:col>40</xdr:col>
      <xdr:colOff>25400</xdr:colOff>
      <xdr:row>0</xdr:row>
      <xdr:rowOff>660400</xdr:rowOff>
    </xdr:to>
    <xdr:sp macro="" textlink="">
      <xdr:nvSpPr>
        <xdr:cNvPr id="2" name="Rounded 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5A1A3F-4C9E-C24D-8D1D-35A3438BDECA}"/>
            </a:ext>
          </a:extLst>
        </xdr:cNvPr>
        <xdr:cNvSpPr/>
      </xdr:nvSpPr>
      <xdr:spPr>
        <a:xfrm>
          <a:off x="13500100" y="139700"/>
          <a:ext cx="3479800" cy="520700"/>
        </a:xfrm>
        <a:prstGeom prst="round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Try Plaky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by CAKE.com for free</a:t>
          </a:r>
          <a:endParaRPr 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165101</xdr:rowOff>
    </xdr:from>
    <xdr:to>
      <xdr:col>2</xdr:col>
      <xdr:colOff>1412240</xdr:colOff>
      <xdr:row>0</xdr:row>
      <xdr:rowOff>622301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5AC932-7089-B714-3F21-C98E9DFE8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65101"/>
          <a:ext cx="1386840" cy="457200"/>
        </a:xfrm>
        <a:prstGeom prst="rect">
          <a:avLst/>
        </a:prstGeom>
      </xdr:spPr>
    </xdr:pic>
    <xdr:clientData/>
  </xdr:twoCellAnchor>
  <xdr:twoCellAnchor>
    <xdr:from>
      <xdr:col>47</xdr:col>
      <xdr:colOff>190500</xdr:colOff>
      <xdr:row>0</xdr:row>
      <xdr:rowOff>139700</xdr:rowOff>
    </xdr:from>
    <xdr:to>
      <xdr:col>64</xdr:col>
      <xdr:colOff>0</xdr:colOff>
      <xdr:row>0</xdr:row>
      <xdr:rowOff>660400</xdr:rowOff>
    </xdr:to>
    <xdr:sp macro="" textlink="">
      <xdr:nvSpPr>
        <xdr:cNvPr id="2" name="Rounded Rectangl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E0D1D6-C979-9341-97B7-9A7279AC6652}"/>
            </a:ext>
          </a:extLst>
        </xdr:cNvPr>
        <xdr:cNvSpPr/>
      </xdr:nvSpPr>
      <xdr:spPr>
        <a:xfrm>
          <a:off x="13081000" y="139700"/>
          <a:ext cx="3479800" cy="520700"/>
        </a:xfrm>
        <a:prstGeom prst="round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Try Plaky</a:t>
          </a:r>
          <a:r>
            <a:rPr lang="en-US" sz="1600" baseline="0">
              <a:latin typeface="Arial" panose="020B0604020202020204" pitchFamily="34" charset="0"/>
              <a:cs typeface="Arial" panose="020B0604020202020204" pitchFamily="34" charset="0"/>
            </a:rPr>
            <a:t> by CAKE.com for free</a:t>
          </a:r>
          <a:endParaRPr lang="en-US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E339C4-D6A4-D044-905F-90B8ABEE488F}" name="Table2" displayName="Table2" ref="B3:J16" totalsRowShown="0" headerRowDxfId="5" dataDxfId="4">
  <autoFilter ref="B3:J16" xr:uid="{06E339C4-D6A4-D044-905F-90B8ABEE488F}"/>
  <sortState xmlns:xlrd2="http://schemas.microsoft.com/office/spreadsheetml/2017/richdata2" ref="B4:J16">
    <sortCondition ref="E3:E16"/>
  </sortState>
  <tableColumns count="9">
    <tableColumn id="1" xr3:uid="{5579DAB9-58C3-5044-85DB-89B086B2B08B}" name="TASK" dataDxfId="14"/>
    <tableColumn id="2" xr3:uid="{D4FEF28D-907A-2A41-A41A-C59984ED6428}" name="ASSIGNEE" dataDxfId="13"/>
    <tableColumn id="3" xr3:uid="{2EDA8FF2-78C2-0A46-8889-223B6BBD0D80}" name="Team" dataDxfId="12"/>
    <tableColumn id="4" xr3:uid="{E848053A-31A0-8840-A1C5-C78C72B04262}" name="STATUS" dataDxfId="11"/>
    <tableColumn id="5" xr3:uid="{BD09A988-F179-9B4E-AC22-BABF9A6DCFE0}" name="DESCRIPTION" dataDxfId="10"/>
    <tableColumn id="6" xr3:uid="{08DA40C6-5CC2-F843-9916-F2480719C23B}" name="DUE DATE" dataDxfId="9"/>
    <tableColumn id="7" xr3:uid="{1425D2E6-7E25-344E-83DB-4F0B1935A3B4}" name="LOOKUP" dataDxfId="8">
      <calculatedColumnFormula>VLOOKUP(E4,statusTable,2,FALSE)+COUNTIF($E$4:INDIRECT("F"&amp;ROW(A4)),E4)</calculatedColumnFormula>
    </tableColumn>
    <tableColumn id="8" xr3:uid="{194D6C0E-7966-DB48-A7A5-869A7D8C7721}" name="BUDGET" dataDxfId="7"/>
    <tableColumn id="9" xr3:uid="{EE28BC56-C063-894E-9B14-7FD127ECC53A}" name="NOTE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363DDD-2432-0444-9ED0-942A306B3C94}" name="Table3" displayName="Table3" ref="C3:D9" totalsRowShown="0" headerRowDxfId="1" dataDxfId="0" headerRowBorderDxfId="66">
  <autoFilter ref="C3:D9" xr:uid="{6E363DDD-2432-0444-9ED0-942A306B3C94}"/>
  <tableColumns count="2">
    <tableColumn id="1" xr3:uid="{8355C1E5-D7B2-DF4E-9A24-B2D06C1BDDDB}" name="STATUS" dataDxfId="3"/>
    <tableColumn id="2" xr3:uid="{784C91AF-406D-474C-B411-A23601DD797E}" name="VALU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9A9C-1EF7-A14C-9C53-B8B6AAD7DDA8}">
  <dimension ref="B1:M16"/>
  <sheetViews>
    <sheetView showGridLines="0" tabSelected="1" zoomScaleNormal="100" workbookViewId="0">
      <pane ySplit="1" topLeftCell="A2" activePane="bottomLeft" state="frozen"/>
      <selection pane="bottomLeft" activeCell="L3" sqref="L3"/>
    </sheetView>
  </sheetViews>
  <sheetFormatPr baseColWidth="10" defaultColWidth="2.83203125" defaultRowHeight="25" customHeight="1" x14ac:dyDescent="0.2"/>
  <cols>
    <col min="1" max="1" width="6.83203125" style="4" customWidth="1"/>
    <col min="2" max="5" width="20.83203125" style="4" customWidth="1"/>
    <col min="6" max="6" width="41.83203125" style="4" customWidth="1"/>
    <col min="7" max="7" width="20.83203125" style="4" customWidth="1"/>
    <col min="8" max="8" width="20.83203125" style="4" hidden="1" customWidth="1"/>
    <col min="9" max="10" width="20.83203125" style="4" customWidth="1"/>
    <col min="11" max="11" width="2.83203125" style="4"/>
    <col min="12" max="13" width="20.83203125" style="4" customWidth="1"/>
    <col min="14" max="16384" width="2.83203125" style="4"/>
  </cols>
  <sheetData>
    <row r="1" spans="2:13" s="2" customFormat="1" ht="60" customHeight="1" x14ac:dyDescent="0.2">
      <c r="D1" s="3" t="s">
        <v>0</v>
      </c>
    </row>
    <row r="2" spans="2:13" ht="25" customHeight="1" x14ac:dyDescent="0.2">
      <c r="B2" s="1"/>
    </row>
    <row r="3" spans="2:13" ht="25" customHeight="1" x14ac:dyDescent="0.2">
      <c r="B3" s="5" t="s">
        <v>1</v>
      </c>
      <c r="C3" s="6" t="s">
        <v>2</v>
      </c>
      <c r="D3" s="6" t="s">
        <v>31</v>
      </c>
      <c r="E3" s="6" t="s">
        <v>3</v>
      </c>
      <c r="F3" s="7" t="s">
        <v>28</v>
      </c>
      <c r="G3" s="7" t="s">
        <v>29</v>
      </c>
      <c r="H3" s="7" t="s">
        <v>4</v>
      </c>
      <c r="I3" s="8" t="s">
        <v>30</v>
      </c>
      <c r="J3" s="8" t="s">
        <v>33</v>
      </c>
      <c r="L3" s="9"/>
      <c r="M3" s="9"/>
    </row>
    <row r="4" spans="2:13" ht="25" customHeight="1" x14ac:dyDescent="0.2">
      <c r="B4" s="10" t="s">
        <v>12</v>
      </c>
      <c r="C4" s="11" t="s">
        <v>18</v>
      </c>
      <c r="D4" s="11"/>
      <c r="E4" s="11" t="s">
        <v>6</v>
      </c>
      <c r="F4" s="12"/>
      <c r="G4" s="13"/>
      <c r="H4" s="13">
        <f ca="1">VLOOKUP(E4,statusTable,2,FALSE)+COUNTIF($E$4:INDIRECT("F"&amp;ROW(A4)),E4)</f>
        <v>1001</v>
      </c>
      <c r="I4" s="14"/>
      <c r="J4" s="14"/>
      <c r="L4" s="9"/>
      <c r="M4" s="9"/>
    </row>
    <row r="5" spans="2:13" ht="25" customHeight="1" x14ac:dyDescent="0.2">
      <c r="B5" s="10" t="s">
        <v>13</v>
      </c>
      <c r="C5" s="11" t="s">
        <v>19</v>
      </c>
      <c r="D5" s="11"/>
      <c r="E5" s="11" t="s">
        <v>8</v>
      </c>
      <c r="F5" s="12"/>
      <c r="G5" s="13"/>
      <c r="H5" s="13">
        <f ca="1">VLOOKUP(E5,statusTable,2,FALSE)+COUNTIF($E$4:INDIRECT("F"&amp;ROW(A5)),E5)</f>
        <v>3001</v>
      </c>
      <c r="I5" s="15"/>
      <c r="J5" s="15"/>
      <c r="L5" s="9"/>
      <c r="M5" s="9"/>
    </row>
    <row r="6" spans="2:13" ht="25" customHeight="1" x14ac:dyDescent="0.2">
      <c r="B6" s="10" t="s">
        <v>14</v>
      </c>
      <c r="C6" s="11" t="s">
        <v>20</v>
      </c>
      <c r="D6" s="11"/>
      <c r="E6" s="11" t="s">
        <v>9</v>
      </c>
      <c r="F6" s="12"/>
      <c r="G6" s="13"/>
      <c r="H6" s="13">
        <f ca="1">VLOOKUP(E6,statusTable,2,FALSE)+COUNTIF($E$4:INDIRECT("F"&amp;ROW(A6)),E6)</f>
        <v>4001</v>
      </c>
      <c r="I6" s="15"/>
      <c r="J6" s="15"/>
      <c r="L6" s="9"/>
      <c r="M6" s="9"/>
    </row>
    <row r="7" spans="2:13" ht="25" customHeight="1" x14ac:dyDescent="0.2">
      <c r="B7" s="10" t="s">
        <v>15</v>
      </c>
      <c r="C7" s="11" t="s">
        <v>21</v>
      </c>
      <c r="D7" s="11"/>
      <c r="E7" s="11" t="s">
        <v>6</v>
      </c>
      <c r="F7" s="12"/>
      <c r="G7" s="13"/>
      <c r="H7" s="13">
        <f ca="1">VLOOKUP(E7,statusTable,2,FALSE)+COUNTIF($E$4:INDIRECT("F"&amp;ROW(A7)),E7)</f>
        <v>1002</v>
      </c>
      <c r="I7" s="15"/>
      <c r="J7" s="15"/>
      <c r="L7" s="9"/>
      <c r="M7" s="9"/>
    </row>
    <row r="8" spans="2:13" ht="25" customHeight="1" x14ac:dyDescent="0.2">
      <c r="B8" s="10" t="s">
        <v>34</v>
      </c>
      <c r="C8" s="11" t="s">
        <v>41</v>
      </c>
      <c r="D8" s="11"/>
      <c r="E8" s="11" t="s">
        <v>10</v>
      </c>
      <c r="F8" s="12"/>
      <c r="G8" s="13"/>
      <c r="H8" s="13">
        <f ca="1">VLOOKUP(E8,statusTable,2,FALSE)+COUNTIF($E$4:INDIRECT("F"&amp;ROW(A8)),E8)</f>
        <v>5001</v>
      </c>
      <c r="I8" s="15"/>
      <c r="J8" s="15"/>
      <c r="L8" s="9"/>
      <c r="M8" s="9"/>
    </row>
    <row r="9" spans="2:13" ht="25" customHeight="1" x14ac:dyDescent="0.2">
      <c r="B9" s="10" t="s">
        <v>35</v>
      </c>
      <c r="C9" s="11" t="s">
        <v>26</v>
      </c>
      <c r="D9" s="11"/>
      <c r="E9" s="11" t="s">
        <v>7</v>
      </c>
      <c r="F9" s="12"/>
      <c r="G9" s="13"/>
      <c r="H9" s="13">
        <f ca="1">VLOOKUP(E9,statusTable,2,FALSE)+COUNTIF($E$4:INDIRECT("F"&amp;ROW(A9)),E9)</f>
        <v>2001</v>
      </c>
      <c r="I9" s="15"/>
      <c r="J9" s="15"/>
      <c r="L9" s="9"/>
      <c r="M9" s="9"/>
    </row>
    <row r="10" spans="2:13" ht="25" customHeight="1" x14ac:dyDescent="0.2">
      <c r="B10" s="10" t="s">
        <v>36</v>
      </c>
      <c r="C10" s="11" t="s">
        <v>27</v>
      </c>
      <c r="D10" s="11"/>
      <c r="E10" s="11" t="s">
        <v>7</v>
      </c>
      <c r="F10" s="12"/>
      <c r="G10" s="13"/>
      <c r="H10" s="13">
        <f ca="1">VLOOKUP(E10,statusTable,2,FALSE)+COUNTIF($E$4:INDIRECT("F"&amp;ROW(A10)),E10)</f>
        <v>2002</v>
      </c>
      <c r="I10" s="15"/>
      <c r="J10" s="15"/>
    </row>
    <row r="11" spans="2:13" ht="25" customHeight="1" x14ac:dyDescent="0.2">
      <c r="B11" s="10" t="s">
        <v>37</v>
      </c>
      <c r="C11" s="11" t="s">
        <v>24</v>
      </c>
      <c r="D11" s="11"/>
      <c r="E11" s="11" t="s">
        <v>7</v>
      </c>
      <c r="F11" s="12"/>
      <c r="G11" s="13"/>
      <c r="H11" s="13">
        <f ca="1">VLOOKUP(E11,statusTable,2,FALSE)+COUNTIF($E$4:INDIRECT("F"&amp;ROW(A11)),E11)</f>
        <v>2003</v>
      </c>
      <c r="I11" s="15"/>
      <c r="J11" s="15"/>
    </row>
    <row r="12" spans="2:13" ht="25" customHeight="1" x14ac:dyDescent="0.2">
      <c r="B12" s="10" t="s">
        <v>38</v>
      </c>
      <c r="C12" s="11" t="s">
        <v>42</v>
      </c>
      <c r="D12" s="11"/>
      <c r="E12" s="11" t="s">
        <v>7</v>
      </c>
      <c r="F12" s="12"/>
      <c r="G12" s="13"/>
      <c r="H12" s="13">
        <f ca="1">VLOOKUP(E12,statusTable,2,FALSE)+COUNTIF($E$4:INDIRECT("F"&amp;ROW(A12)),E12)</f>
        <v>2004</v>
      </c>
      <c r="I12" s="15"/>
      <c r="J12" s="15"/>
    </row>
    <row r="13" spans="2:13" ht="25" customHeight="1" x14ac:dyDescent="0.2">
      <c r="B13" s="10" t="s">
        <v>39</v>
      </c>
      <c r="C13" s="11" t="s">
        <v>22</v>
      </c>
      <c r="D13" s="11"/>
      <c r="E13" s="11" t="s">
        <v>11</v>
      </c>
      <c r="F13" s="12"/>
      <c r="G13" s="13"/>
      <c r="H13" s="13">
        <f ca="1">VLOOKUP(E13,statusTable,2,FALSE)+COUNTIF($E$4:INDIRECT("F"&amp;ROW(A13)),E13)</f>
        <v>6001</v>
      </c>
      <c r="I13" s="15"/>
      <c r="J13" s="15"/>
    </row>
    <row r="14" spans="2:13" ht="25" customHeight="1" x14ac:dyDescent="0.2">
      <c r="B14" s="10" t="s">
        <v>40</v>
      </c>
      <c r="C14" s="11" t="s">
        <v>43</v>
      </c>
      <c r="D14" s="11"/>
      <c r="E14" s="11" t="s">
        <v>11</v>
      </c>
      <c r="F14" s="12"/>
      <c r="G14" s="13"/>
      <c r="H14" s="13">
        <f ca="1">VLOOKUP(E14,statusTable,2,FALSE)+COUNTIF($E$4:INDIRECT("F"&amp;ROW(A14)),E14)</f>
        <v>6002</v>
      </c>
      <c r="I14" s="15"/>
      <c r="J14" s="15"/>
    </row>
    <row r="15" spans="2:13" ht="25" customHeight="1" x14ac:dyDescent="0.2">
      <c r="B15" s="10" t="s">
        <v>16</v>
      </c>
      <c r="C15" s="11" t="s">
        <v>25</v>
      </c>
      <c r="D15" s="11"/>
      <c r="E15" s="11" t="s">
        <v>11</v>
      </c>
      <c r="F15" s="12"/>
      <c r="G15" s="13"/>
      <c r="H15" s="13">
        <f ca="1">VLOOKUP(E15,statusTable,2,FALSE)+COUNTIF($E$4:INDIRECT("F"&amp;ROW(A15)),E15)</f>
        <v>6003</v>
      </c>
      <c r="I15" s="15"/>
      <c r="J15" s="15"/>
    </row>
    <row r="16" spans="2:13" ht="25" customHeight="1" x14ac:dyDescent="0.2">
      <c r="B16" s="16" t="s">
        <v>17</v>
      </c>
      <c r="C16" s="17" t="s">
        <v>23</v>
      </c>
      <c r="D16" s="17"/>
      <c r="E16" s="17" t="s">
        <v>11</v>
      </c>
      <c r="F16" s="18"/>
      <c r="G16" s="19"/>
      <c r="H16" s="19">
        <f ca="1">VLOOKUP(E16,statusTable,2,FALSE)+COUNTIF($E$4:INDIRECT("F"&amp;ROW(A16)),E16)</f>
        <v>6004</v>
      </c>
      <c r="I16" s="20"/>
      <c r="J16" s="20"/>
    </row>
  </sheetData>
  <phoneticPr fontId="1" type="noConversion"/>
  <conditionalFormatting sqref="E4:E16">
    <cfRule type="cellIs" dxfId="65" priority="2" operator="equal">
      <formula>"Done"</formula>
    </cfRule>
    <cfRule type="cellIs" dxfId="64" priority="3" operator="equal">
      <formula>"Reviewed"</formula>
    </cfRule>
    <cfRule type="cellIs" dxfId="63" priority="4" operator="equal">
      <formula>"In review"</formula>
    </cfRule>
    <cfRule type="cellIs" dxfId="62" priority="5" operator="equal">
      <formula>"In progress"</formula>
    </cfRule>
    <cfRule type="cellIs" dxfId="61" priority="6" operator="equal">
      <formula>"To do"</formula>
    </cfRule>
    <cfRule type="cellIs" dxfId="60" priority="7" operator="equal">
      <formula>"Backlog"</formula>
    </cfRule>
  </conditionalFormatting>
  <conditionalFormatting sqref="J1 H2:H1048576">
    <cfRule type="duplicateValues" dxfId="59" priority="1"/>
  </conditionalFormatting>
  <dataValidations disablePrompts="1" count="1">
    <dataValidation type="list" allowBlank="1" showInputMessage="1" showErrorMessage="1" sqref="E4:E16" xr:uid="{AC973CE9-1B68-9B40-B556-6DABBA448D8C}">
      <formula1>statusList</formula1>
    </dataValidation>
  </dataValidations>
  <pageMargins left="0.7" right="0.7" top="0.75" bottom="0.75" header="0.3" footer="0.3"/>
  <pageSetup paperSize="9" orientation="portrait" horizontalDpi="0" verticalDpi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9916-60F0-174D-8478-57E2A9A68538}">
  <dimension ref="B1:AC211"/>
  <sheetViews>
    <sheetView showGridLines="0" zoomScaleNormal="100" workbookViewId="0">
      <pane ySplit="1" topLeftCell="A2" activePane="bottomLeft" state="frozen"/>
      <selection pane="bottomLeft" activeCell="AG5" sqref="AG5"/>
    </sheetView>
  </sheetViews>
  <sheetFormatPr baseColWidth="10" defaultColWidth="2.83203125" defaultRowHeight="25" customHeight="1" x14ac:dyDescent="0.2"/>
  <cols>
    <col min="1" max="1" width="6.83203125" style="4" customWidth="1"/>
    <col min="2" max="2" width="6.83203125" style="4" hidden="1" customWidth="1"/>
    <col min="3" max="3" width="2.83203125" style="4" customWidth="1"/>
    <col min="4" max="4" width="20.83203125" style="23" customWidth="1"/>
    <col min="5" max="7" width="2.83203125" style="4"/>
    <col min="8" max="8" width="20.83203125" style="23" customWidth="1"/>
    <col min="9" max="11" width="2.83203125" style="4"/>
    <col min="12" max="12" width="20.83203125" style="23" customWidth="1"/>
    <col min="13" max="15" width="2.83203125" style="4"/>
    <col min="16" max="16" width="20.83203125" style="23" customWidth="1"/>
    <col min="17" max="19" width="2.83203125" style="4"/>
    <col min="20" max="20" width="20.83203125" style="23" customWidth="1"/>
    <col min="21" max="23" width="2.83203125" style="4"/>
    <col min="24" max="24" width="20.83203125" style="23" customWidth="1"/>
    <col min="25" max="16384" width="2.83203125" style="4"/>
  </cols>
  <sheetData>
    <row r="1" spans="2:29" s="2" customFormat="1" ht="60" customHeight="1" x14ac:dyDescent="0.2">
      <c r="H1" s="3" t="s">
        <v>0</v>
      </c>
      <c r="M1" s="21"/>
      <c r="N1" s="22"/>
      <c r="Q1" s="21"/>
      <c r="U1" s="21"/>
      <c r="Y1" s="21"/>
      <c r="AC1" s="21"/>
    </row>
    <row r="2" spans="2:29" ht="25" customHeight="1" thickBot="1" x14ac:dyDescent="0.25"/>
    <row r="3" spans="2:29" ht="25" customHeight="1" thickBot="1" x14ac:dyDescent="0.25">
      <c r="C3" s="24"/>
      <c r="D3" s="25" t="str">
        <f>INDEX(statusTable,1,1)</f>
        <v>Backlog</v>
      </c>
      <c r="E3" s="26"/>
      <c r="G3" s="27"/>
      <c r="H3" s="28" t="str">
        <f>INDEX(statusTable,2,1)</f>
        <v>To do</v>
      </c>
      <c r="I3" s="29"/>
      <c r="K3" s="30"/>
      <c r="L3" s="31" t="str">
        <f>INDEX(statusTable,3,1)</f>
        <v>In progress</v>
      </c>
      <c r="M3" s="32"/>
      <c r="O3" s="33"/>
      <c r="P3" s="34" t="str">
        <f>INDEX(statusTable,4,1)</f>
        <v>In review</v>
      </c>
      <c r="Q3" s="35"/>
      <c r="S3" s="36"/>
      <c r="T3" s="37" t="str">
        <f>INDEX(statusTable,5,1)</f>
        <v>Reviewed</v>
      </c>
      <c r="U3" s="38"/>
      <c r="W3" s="39"/>
      <c r="X3" s="40" t="str">
        <f>INDEX(statusTable,6,1)</f>
        <v>Done</v>
      </c>
      <c r="Y3" s="41"/>
    </row>
    <row r="4" spans="2:29" ht="15" customHeight="1" thickBot="1" x14ac:dyDescent="0.25">
      <c r="C4" s="42"/>
      <c r="D4" s="43"/>
      <c r="E4" s="44"/>
      <c r="G4" s="45"/>
      <c r="H4" s="46"/>
      <c r="I4" s="47"/>
      <c r="K4" s="48"/>
      <c r="L4" s="49"/>
      <c r="M4" s="50"/>
      <c r="O4" s="51"/>
      <c r="P4" s="52"/>
      <c r="Q4" s="53"/>
      <c r="S4" s="54"/>
      <c r="T4" s="55"/>
      <c r="U4" s="56"/>
      <c r="W4" s="57"/>
      <c r="X4" s="58"/>
      <c r="Y4" s="59"/>
    </row>
    <row r="5" spans="2:29" ht="15" customHeight="1" thickBot="1" x14ac:dyDescent="0.25">
      <c r="C5" s="60"/>
      <c r="D5" s="61"/>
      <c r="E5" s="60"/>
      <c r="G5" s="60"/>
      <c r="H5" s="61"/>
      <c r="I5" s="60"/>
      <c r="K5" s="60"/>
      <c r="L5" s="61"/>
      <c r="M5" s="60"/>
      <c r="O5" s="60"/>
      <c r="P5" s="61"/>
      <c r="Q5" s="60"/>
      <c r="S5" s="60"/>
      <c r="T5" s="61"/>
      <c r="U5" s="60"/>
      <c r="W5" s="60"/>
      <c r="X5" s="61"/>
      <c r="Y5" s="60"/>
    </row>
    <row r="6" spans="2:29" ht="25" customHeight="1" x14ac:dyDescent="0.2">
      <c r="B6" s="4">
        <v>1</v>
      </c>
      <c r="C6" s="60"/>
      <c r="D6" s="62" t="str">
        <f ca="1">IFERROR(INDEX(taskList,MATCH($B6+VLOOKUP(D$3,statusTable,2,FALSE),lookupList,0)),"")</f>
        <v>Task 1</v>
      </c>
      <c r="E6" s="60"/>
      <c r="G6" s="60"/>
      <c r="H6" s="62" t="str">
        <f ca="1">IFERROR(INDEX(taskList,MATCH($B6+VLOOKUP(H$3,statusTable,2,FALSE),lookupList,0)),"")</f>
        <v>Task 6</v>
      </c>
      <c r="I6" s="60"/>
      <c r="K6" s="60"/>
      <c r="L6" s="63" t="str">
        <f ca="1">IFERROR(INDEX(taskList,MATCH($B6+VLOOKUP(L$3,statusTable,2,FALSE),lookupList,0)),"")</f>
        <v>Task 2</v>
      </c>
      <c r="M6" s="60"/>
      <c r="O6" s="60"/>
      <c r="P6" s="64" t="str">
        <f ca="1">IFERROR(INDEX(taskList,MATCH($B6+VLOOKUP(P$3,statusTable,2,FALSE),lookupList,0)),"")</f>
        <v>Task 3</v>
      </c>
      <c r="Q6" s="60"/>
      <c r="S6" s="60"/>
      <c r="T6" s="65" t="str">
        <f ca="1">IFERROR(INDEX(taskList,MATCH($B6+VLOOKUP(T$3,statusTable,2,FALSE),lookupList,0)),"")</f>
        <v>Task 5</v>
      </c>
      <c r="U6" s="60"/>
      <c r="W6" s="60"/>
      <c r="X6" s="66" t="str">
        <f ca="1">IFERROR(INDEX(taskList,MATCH($B6+VLOOKUP(X$3,statusTable,2,FALSE),lookupList,0)),"")</f>
        <v>Task 10</v>
      </c>
      <c r="Y6" s="60"/>
    </row>
    <row r="7" spans="2:29" ht="25" customHeight="1" thickBot="1" x14ac:dyDescent="0.25">
      <c r="B7" s="4">
        <v>1</v>
      </c>
      <c r="C7" s="60"/>
      <c r="D7" s="67" t="str">
        <f ca="1">IFERROR(INDEX(assigneeList,MATCH($B6+VLOOKUP(D$3,statusTable,2,FALSE),lookupList,0)),"")</f>
        <v>Jane</v>
      </c>
      <c r="E7" s="60"/>
      <c r="G7" s="60"/>
      <c r="H7" s="67" t="str">
        <f ca="1">IFERROR(INDEX(assigneeList,MATCH($B6+VLOOKUP(H$3,statusTable,2,FALSE),lookupList,0)),"")</f>
        <v>Sam</v>
      </c>
      <c r="I7" s="60"/>
      <c r="K7" s="60"/>
      <c r="L7" s="68" t="str">
        <f ca="1">IFERROR(INDEX(assigneeList,MATCH($B6+VLOOKUP(L$3,statusTable,2,FALSE),lookupList,0)),"")</f>
        <v>George</v>
      </c>
      <c r="M7" s="60"/>
      <c r="O7" s="60"/>
      <c r="P7" s="69" t="str">
        <f ca="1">IFERROR(INDEX(assigneeList,MATCH($B6+VLOOKUP(P$3,statusTable,2,FALSE),lookupList,0)),"")</f>
        <v>Tom</v>
      </c>
      <c r="Q7" s="60"/>
      <c r="S7" s="60"/>
      <c r="T7" s="70" t="str">
        <f ca="1">IFERROR(INDEX(assigneeList,MATCH($B6+VLOOKUP(T$3,statusTable,2,FALSE),lookupList,0)),"")</f>
        <v>Jamie</v>
      </c>
      <c r="U7" s="60"/>
      <c r="W7" s="60"/>
      <c r="X7" s="71" t="str">
        <f ca="1">IFERROR(INDEX(assigneeList,MATCH($B6+VLOOKUP(X$3,statusTable,2,FALSE),lookupList,0)),"")</f>
        <v>Ronan</v>
      </c>
      <c r="Y7" s="60"/>
    </row>
    <row r="8" spans="2:29" ht="15" customHeight="1" thickBot="1" x14ac:dyDescent="0.25">
      <c r="C8" s="72"/>
      <c r="D8" s="72"/>
      <c r="E8" s="72"/>
      <c r="F8" s="9"/>
      <c r="G8" s="72"/>
      <c r="H8" s="72"/>
      <c r="I8" s="72"/>
      <c r="J8" s="9"/>
      <c r="K8" s="72"/>
      <c r="L8" s="72"/>
      <c r="M8" s="72"/>
      <c r="N8" s="9"/>
      <c r="O8" s="72"/>
      <c r="P8" s="72"/>
      <c r="Q8" s="72"/>
      <c r="R8" s="9"/>
      <c r="S8" s="72"/>
      <c r="T8" s="72"/>
      <c r="U8" s="72"/>
      <c r="V8" s="9"/>
      <c r="W8" s="72"/>
      <c r="X8" s="72"/>
      <c r="Y8" s="72"/>
    </row>
    <row r="9" spans="2:29" ht="25" customHeight="1" x14ac:dyDescent="0.2">
      <c r="B9" s="4">
        <f>B6+1</f>
        <v>2</v>
      </c>
      <c r="C9" s="72"/>
      <c r="D9" s="62" t="str">
        <f ca="1">IFERROR(INDEX(taskList,MATCH($B9+VLOOKUP(D$3,statusTable,2,FALSE),lookupList,0)),"")</f>
        <v>Task 4</v>
      </c>
      <c r="E9" s="60"/>
      <c r="G9" s="60"/>
      <c r="H9" s="62" t="str">
        <f ca="1">IFERROR(INDEX(taskList,MATCH($B9+VLOOKUP(H$3,statusTable,2,FALSE),lookupList,0)),"")</f>
        <v>Task 7</v>
      </c>
      <c r="I9" s="60"/>
      <c r="K9" s="60"/>
      <c r="L9" s="63" t="str">
        <f ca="1">IFERROR(INDEX(taskList,MATCH($B9+VLOOKUP(L$3,statusTable,2,FALSE),lookupList,0)),"")</f>
        <v/>
      </c>
      <c r="M9" s="60"/>
      <c r="O9" s="60"/>
      <c r="P9" s="64" t="str">
        <f ca="1">IFERROR(INDEX(taskList,MATCH($B9+VLOOKUP(P$3,statusTable,2,FALSE),lookupList,0)),"")</f>
        <v/>
      </c>
      <c r="Q9" s="60"/>
      <c r="S9" s="60"/>
      <c r="T9" s="65" t="str">
        <f ca="1">IFERROR(INDEX(taskList,MATCH($B9+VLOOKUP(T$3,statusTable,2,FALSE),lookupList,0)),"")</f>
        <v/>
      </c>
      <c r="U9" s="60"/>
      <c r="W9" s="60"/>
      <c r="X9" s="66" t="str">
        <f ca="1">IFERROR(INDEX(taskList,MATCH($B9+VLOOKUP(X$3,statusTable,2,FALSE),lookupList,0)),"")</f>
        <v>Task 11</v>
      </c>
      <c r="Y9" s="72"/>
    </row>
    <row r="10" spans="2:29" ht="25" customHeight="1" thickBot="1" x14ac:dyDescent="0.25">
      <c r="B10" s="4">
        <f>B7+1</f>
        <v>2</v>
      </c>
      <c r="C10" s="72"/>
      <c r="D10" s="67" t="str">
        <f ca="1">IFERROR(INDEX(assigneeList,MATCH($B9+VLOOKUP(D$3,statusTable,2,FALSE),lookupList,0)),"")</f>
        <v>Sarah</v>
      </c>
      <c r="E10" s="60"/>
      <c r="G10" s="60"/>
      <c r="H10" s="67" t="str">
        <f ca="1">IFERROR(INDEX(assigneeList,MATCH($B9+VLOOKUP(H$3,statusTable,2,FALSE),lookupList,0)),"")</f>
        <v>Noah</v>
      </c>
      <c r="I10" s="60"/>
      <c r="K10" s="60"/>
      <c r="L10" s="68" t="str">
        <f ca="1">IFERROR(INDEX(assigneeList,MATCH($B9+VLOOKUP(L$3,statusTable,2,FALSE),lookupList,0)),"")</f>
        <v/>
      </c>
      <c r="M10" s="60"/>
      <c r="O10" s="60"/>
      <c r="P10" s="69" t="str">
        <f ca="1">IFERROR(INDEX(assigneeList,MATCH($B9+VLOOKUP(P$3,statusTable,2,FALSE),lookupList,0)),"")</f>
        <v/>
      </c>
      <c r="Q10" s="60"/>
      <c r="S10" s="60"/>
      <c r="T10" s="70" t="str">
        <f ca="1">IFERROR(INDEX(assigneeList,MATCH($B9+VLOOKUP(T$3,statusTable,2,FALSE),lookupList,0)),"")</f>
        <v/>
      </c>
      <c r="U10" s="60"/>
      <c r="W10" s="60"/>
      <c r="X10" s="71" t="str">
        <f ca="1">IFERROR(INDEX(assigneeList,MATCH($B9+VLOOKUP(X$3,statusTable,2,FALSE),lookupList,0)),"")</f>
        <v>Aliya</v>
      </c>
      <c r="Y10" s="72"/>
    </row>
    <row r="11" spans="2:29" ht="15" customHeight="1" thickBot="1" x14ac:dyDescent="0.25">
      <c r="C11" s="72"/>
      <c r="D11" s="72"/>
      <c r="E11" s="72"/>
      <c r="F11" s="9"/>
      <c r="G11" s="72"/>
      <c r="H11" s="72"/>
      <c r="I11" s="72"/>
      <c r="J11" s="9"/>
      <c r="K11" s="72"/>
      <c r="L11" s="72"/>
      <c r="M11" s="72"/>
      <c r="N11" s="9"/>
      <c r="O11" s="72"/>
      <c r="P11" s="72"/>
      <c r="Q11" s="72"/>
      <c r="R11" s="9"/>
      <c r="S11" s="72"/>
      <c r="T11" s="72"/>
      <c r="U11" s="72"/>
      <c r="V11" s="9"/>
      <c r="W11" s="72"/>
      <c r="X11" s="72"/>
      <c r="Y11" s="72"/>
    </row>
    <row r="12" spans="2:29" ht="25" customHeight="1" x14ac:dyDescent="0.2">
      <c r="B12" s="4">
        <f>B9+1</f>
        <v>3</v>
      </c>
      <c r="C12" s="72"/>
      <c r="D12" s="62" t="str">
        <f ca="1">IFERROR(INDEX(taskList,MATCH($B12+VLOOKUP(D$3,statusTable,2,FALSE),lookupList,0)),"")</f>
        <v/>
      </c>
      <c r="E12" s="60"/>
      <c r="G12" s="60"/>
      <c r="H12" s="62" t="str">
        <f ca="1">IFERROR(INDEX(taskList,MATCH($B12+VLOOKUP(H$3,statusTable,2,FALSE),lookupList,0)),"")</f>
        <v>Task 8</v>
      </c>
      <c r="I12" s="60"/>
      <c r="K12" s="60"/>
      <c r="L12" s="63" t="str">
        <f ca="1">IFERROR(INDEX(taskList,MATCH($B12+VLOOKUP(L$3,statusTable,2,FALSE),lookupList,0)),"")</f>
        <v/>
      </c>
      <c r="M12" s="60"/>
      <c r="O12" s="60"/>
      <c r="P12" s="64" t="str">
        <f ca="1">IFERROR(INDEX(taskList,MATCH($B12+VLOOKUP(P$3,statusTable,2,FALSE),lookupList,0)),"")</f>
        <v/>
      </c>
      <c r="Q12" s="60"/>
      <c r="S12" s="60"/>
      <c r="T12" s="65" t="str">
        <f ca="1">IFERROR(INDEX(taskList,MATCH($B12+VLOOKUP(T$3,statusTable,2,FALSE),lookupList,0)),"")</f>
        <v/>
      </c>
      <c r="U12" s="60"/>
      <c r="W12" s="60"/>
      <c r="X12" s="66" t="str">
        <f ca="1">IFERROR(INDEX(taskList,MATCH($B12+VLOOKUP(X$3,statusTable,2,FALSE),lookupList,0)),"")</f>
        <v>Task 12</v>
      </c>
      <c r="Y12" s="72"/>
    </row>
    <row r="13" spans="2:29" ht="25" customHeight="1" thickBot="1" x14ac:dyDescent="0.25">
      <c r="B13" s="4">
        <f>B10+1</f>
        <v>3</v>
      </c>
      <c r="C13" s="72"/>
      <c r="D13" s="67" t="str">
        <f ca="1">IFERROR(INDEX(assigneeList,MATCH($B12+VLOOKUP(D$3,statusTable,2,FALSE),lookupList,0)),"")</f>
        <v/>
      </c>
      <c r="E13" s="60"/>
      <c r="G13" s="60"/>
      <c r="H13" s="67" t="str">
        <f ca="1">IFERROR(INDEX(assigneeList,MATCH($B12+VLOOKUP(H$3,statusTable,2,FALSE),lookupList,0)),"")</f>
        <v>David</v>
      </c>
      <c r="I13" s="60"/>
      <c r="K13" s="60"/>
      <c r="L13" s="68" t="str">
        <f ca="1">IFERROR(INDEX(assigneeList,MATCH($B12+VLOOKUP(L$3,statusTable,2,FALSE),lookupList,0)),"")</f>
        <v/>
      </c>
      <c r="M13" s="60"/>
      <c r="O13" s="60"/>
      <c r="P13" s="69" t="str">
        <f ca="1">IFERROR(INDEX(assigneeList,MATCH($B12+VLOOKUP(P$3,statusTable,2,FALSE),lookupList,0)),"")</f>
        <v/>
      </c>
      <c r="Q13" s="60"/>
      <c r="S13" s="60"/>
      <c r="T13" s="70" t="str">
        <f ca="1">IFERROR(INDEX(assigneeList,MATCH($B12+VLOOKUP(T$3,statusTable,2,FALSE),lookupList,0)),"")</f>
        <v/>
      </c>
      <c r="U13" s="60"/>
      <c r="W13" s="60"/>
      <c r="X13" s="71" t="str">
        <f ca="1">IFERROR(INDEX(assigneeList,MATCH($B12+VLOOKUP(X$3,statusTable,2,FALSE),lookupList,0)),"")</f>
        <v>Sabrina</v>
      </c>
      <c r="Y13" s="72"/>
    </row>
    <row r="14" spans="2:29" ht="15" customHeight="1" thickBot="1" x14ac:dyDescent="0.25">
      <c r="C14" s="72"/>
      <c r="D14" s="72"/>
      <c r="E14" s="72"/>
      <c r="F14" s="9"/>
      <c r="G14" s="72"/>
      <c r="H14" s="72"/>
      <c r="I14" s="72"/>
      <c r="J14" s="9"/>
      <c r="K14" s="72"/>
      <c r="L14" s="72"/>
      <c r="M14" s="72"/>
      <c r="N14" s="9"/>
      <c r="O14" s="72"/>
      <c r="P14" s="72"/>
      <c r="Q14" s="72"/>
      <c r="R14" s="9"/>
      <c r="S14" s="72"/>
      <c r="T14" s="72"/>
      <c r="U14" s="72"/>
      <c r="V14" s="9"/>
      <c r="W14" s="72"/>
      <c r="X14" s="72"/>
      <c r="Y14" s="72"/>
    </row>
    <row r="15" spans="2:29" ht="25" customHeight="1" x14ac:dyDescent="0.2">
      <c r="B15" s="4">
        <f>B12+1</f>
        <v>4</v>
      </c>
      <c r="C15" s="72"/>
      <c r="D15" s="62" t="str">
        <f ca="1">IFERROR(INDEX(taskList,MATCH($B15+VLOOKUP(D$3,statusTable,2,FALSE),lookupList,0)),"")</f>
        <v/>
      </c>
      <c r="E15" s="60"/>
      <c r="G15" s="60"/>
      <c r="H15" s="62" t="str">
        <f ca="1">IFERROR(INDEX(taskList,MATCH($B15+VLOOKUP(H$3,statusTable,2,FALSE),lookupList,0)),"")</f>
        <v>Task 9</v>
      </c>
      <c r="I15" s="60"/>
      <c r="K15" s="60"/>
      <c r="L15" s="63" t="str">
        <f ca="1">IFERROR(INDEX(taskList,MATCH($B15+VLOOKUP(L$3,statusTable,2,FALSE),lookupList,0)),"")</f>
        <v/>
      </c>
      <c r="M15" s="60"/>
      <c r="O15" s="60"/>
      <c r="P15" s="64" t="str">
        <f ca="1">IFERROR(INDEX(taskList,MATCH($B15+VLOOKUP(P$3,statusTable,2,FALSE),lookupList,0)),"")</f>
        <v/>
      </c>
      <c r="Q15" s="60"/>
      <c r="S15" s="60"/>
      <c r="T15" s="65" t="str">
        <f ca="1">IFERROR(INDEX(taskList,MATCH($B15+VLOOKUP(T$3,statusTable,2,FALSE),lookupList,0)),"")</f>
        <v/>
      </c>
      <c r="U15" s="60"/>
      <c r="W15" s="60"/>
      <c r="X15" s="66" t="str">
        <f ca="1">IFERROR(INDEX(taskList,MATCH($B15+VLOOKUP(X$3,statusTable,2,FALSE),lookupList,0)),"")</f>
        <v>Task 13</v>
      </c>
      <c r="Y15" s="72"/>
    </row>
    <row r="16" spans="2:29" ht="25" customHeight="1" thickBot="1" x14ac:dyDescent="0.25">
      <c r="B16" s="4">
        <f>B13+1</f>
        <v>4</v>
      </c>
      <c r="C16" s="72"/>
      <c r="D16" s="67" t="str">
        <f ca="1">IFERROR(INDEX(assigneeList,MATCH($B15+VLOOKUP(D$3,statusTable,2,FALSE),lookupList,0)),"")</f>
        <v/>
      </c>
      <c r="E16" s="60"/>
      <c r="G16" s="60"/>
      <c r="H16" s="67" t="str">
        <f ca="1">IFERROR(INDEX(assigneeList,MATCH($B15+VLOOKUP(H$3,statusTable,2,FALSE),lookupList,0)),"")</f>
        <v>Alistor</v>
      </c>
      <c r="I16" s="60"/>
      <c r="K16" s="60"/>
      <c r="L16" s="68" t="str">
        <f ca="1">IFERROR(INDEX(assigneeList,MATCH($B15+VLOOKUP(L$3,statusTable,2,FALSE),lookupList,0)),"")</f>
        <v/>
      </c>
      <c r="M16" s="60"/>
      <c r="O16" s="60"/>
      <c r="P16" s="69" t="str">
        <f ca="1">IFERROR(INDEX(assigneeList,MATCH($B15+VLOOKUP(P$3,statusTable,2,FALSE),lookupList,0)),"")</f>
        <v/>
      </c>
      <c r="Q16" s="60"/>
      <c r="S16" s="60"/>
      <c r="T16" s="70" t="str">
        <f ca="1">IFERROR(INDEX(assigneeList,MATCH($B15+VLOOKUP(T$3,statusTable,2,FALSE),lookupList,0)),"")</f>
        <v/>
      </c>
      <c r="U16" s="60"/>
      <c r="W16" s="60"/>
      <c r="X16" s="71" t="str">
        <f ca="1">IFERROR(INDEX(assigneeList,MATCH($B15+VLOOKUP(X$3,statusTable,2,FALSE),lookupList,0)),"")</f>
        <v>Maria</v>
      </c>
      <c r="Y16" s="72"/>
    </row>
    <row r="17" spans="2:25" ht="15" customHeight="1" thickBot="1" x14ac:dyDescent="0.25">
      <c r="C17" s="72"/>
      <c r="D17" s="72"/>
      <c r="E17" s="72"/>
      <c r="F17" s="9"/>
      <c r="G17" s="72"/>
      <c r="H17" s="72"/>
      <c r="I17" s="72"/>
      <c r="J17" s="9"/>
      <c r="K17" s="72"/>
      <c r="L17" s="72"/>
      <c r="M17" s="72"/>
      <c r="N17" s="9"/>
      <c r="O17" s="72"/>
      <c r="P17" s="72"/>
      <c r="Q17" s="72"/>
      <c r="R17" s="9"/>
      <c r="S17" s="72"/>
      <c r="T17" s="72"/>
      <c r="U17" s="72"/>
      <c r="V17" s="9"/>
      <c r="W17" s="72"/>
      <c r="X17" s="72"/>
      <c r="Y17" s="72"/>
    </row>
    <row r="18" spans="2:25" ht="25" customHeight="1" x14ac:dyDescent="0.2">
      <c r="B18" s="4">
        <f>B15+1</f>
        <v>5</v>
      </c>
      <c r="C18" s="72"/>
      <c r="D18" s="62" t="str">
        <f ca="1">IFERROR(INDEX(taskList,MATCH($B18+VLOOKUP(D$3,statusTable,2,FALSE),lookupList,0)),"")</f>
        <v/>
      </c>
      <c r="E18" s="60"/>
      <c r="G18" s="60"/>
      <c r="H18" s="62" t="str">
        <f ca="1">IFERROR(INDEX(taskList,MATCH($B18+VLOOKUP(H$3,statusTable,2,FALSE),lookupList,0)),"")</f>
        <v/>
      </c>
      <c r="I18" s="60"/>
      <c r="K18" s="60"/>
      <c r="L18" s="63" t="str">
        <f ca="1">IFERROR(INDEX(taskList,MATCH($B18+VLOOKUP(L$3,statusTable,2,FALSE),lookupList,0)),"")</f>
        <v/>
      </c>
      <c r="M18" s="60"/>
      <c r="O18" s="60"/>
      <c r="P18" s="64" t="str">
        <f ca="1">IFERROR(INDEX(taskList,MATCH($B18+VLOOKUP(P$3,statusTable,2,FALSE),lookupList,0)),"")</f>
        <v/>
      </c>
      <c r="Q18" s="60"/>
      <c r="S18" s="60"/>
      <c r="T18" s="65" t="str">
        <f ca="1">IFERROR(INDEX(taskList,MATCH($B18+VLOOKUP(T$3,statusTable,2,FALSE),lookupList,0)),"")</f>
        <v/>
      </c>
      <c r="U18" s="60"/>
      <c r="W18" s="60"/>
      <c r="X18" s="66" t="str">
        <f ca="1">IFERROR(INDEX(taskList,MATCH($B18+VLOOKUP(X$3,statusTable,2,FALSE),lookupList,0)),"")</f>
        <v/>
      </c>
      <c r="Y18" s="72"/>
    </row>
    <row r="19" spans="2:25" ht="25" customHeight="1" thickBot="1" x14ac:dyDescent="0.25">
      <c r="B19" s="4">
        <f>B16+1</f>
        <v>5</v>
      </c>
      <c r="C19" s="72"/>
      <c r="D19" s="67" t="str">
        <f ca="1">IFERROR(INDEX(assigneeList,MATCH($B18+VLOOKUP(D$3,statusTable,2,FALSE),lookupList,0)),"")</f>
        <v/>
      </c>
      <c r="E19" s="60"/>
      <c r="G19" s="60"/>
      <c r="H19" s="67" t="str">
        <f ca="1">IFERROR(INDEX(assigneeList,MATCH($B18+VLOOKUP(H$3,statusTable,2,FALSE),lookupList,0)),"")</f>
        <v/>
      </c>
      <c r="I19" s="60"/>
      <c r="K19" s="60"/>
      <c r="L19" s="68" t="str">
        <f ca="1">IFERROR(INDEX(assigneeList,MATCH($B18+VLOOKUP(L$3,statusTable,2,FALSE),lookupList,0)),"")</f>
        <v/>
      </c>
      <c r="M19" s="60"/>
      <c r="O19" s="60"/>
      <c r="P19" s="69" t="str">
        <f ca="1">IFERROR(INDEX(assigneeList,MATCH($B18+VLOOKUP(P$3,statusTable,2,FALSE),lookupList,0)),"")</f>
        <v/>
      </c>
      <c r="Q19" s="60"/>
      <c r="S19" s="60"/>
      <c r="T19" s="70" t="str">
        <f ca="1">IFERROR(INDEX(assigneeList,MATCH($B18+VLOOKUP(T$3,statusTable,2,FALSE),lookupList,0)),"")</f>
        <v/>
      </c>
      <c r="U19" s="60"/>
      <c r="W19" s="60"/>
      <c r="X19" s="71" t="str">
        <f ca="1">IFERROR(INDEX(assigneeList,MATCH($B18+VLOOKUP(X$3,statusTable,2,FALSE),lookupList,0)),"")</f>
        <v/>
      </c>
      <c r="Y19" s="72"/>
    </row>
    <row r="20" spans="2:25" ht="15" customHeight="1" thickBot="1" x14ac:dyDescent="0.25">
      <c r="C20" s="72"/>
      <c r="D20" s="72"/>
      <c r="E20" s="72"/>
      <c r="F20" s="9"/>
      <c r="G20" s="72"/>
      <c r="H20" s="72"/>
      <c r="I20" s="72"/>
      <c r="J20" s="9"/>
      <c r="K20" s="72"/>
      <c r="L20" s="72"/>
      <c r="M20" s="72"/>
      <c r="N20" s="9"/>
      <c r="O20" s="72"/>
      <c r="P20" s="72"/>
      <c r="Q20" s="72"/>
      <c r="R20" s="9"/>
      <c r="S20" s="72"/>
      <c r="T20" s="72"/>
      <c r="U20" s="72"/>
      <c r="V20" s="9"/>
      <c r="W20" s="72"/>
      <c r="X20" s="72"/>
      <c r="Y20" s="72"/>
    </row>
    <row r="21" spans="2:25" ht="25" customHeight="1" x14ac:dyDescent="0.2">
      <c r="B21" s="4">
        <f>B18+1</f>
        <v>6</v>
      </c>
      <c r="C21" s="72"/>
      <c r="D21" s="62" t="str">
        <f ca="1">IFERROR(INDEX(taskList,MATCH($B21+VLOOKUP(D$3,statusTable,2,FALSE),lookupList,0)),"")</f>
        <v/>
      </c>
      <c r="E21" s="60"/>
      <c r="G21" s="60"/>
      <c r="H21" s="62" t="str">
        <f ca="1">IFERROR(INDEX(taskList,MATCH($B21+VLOOKUP(H$3,statusTable,2,FALSE),lookupList,0)),"")</f>
        <v/>
      </c>
      <c r="I21" s="60"/>
      <c r="K21" s="60"/>
      <c r="L21" s="63" t="str">
        <f ca="1">IFERROR(INDEX(taskList,MATCH($B21+VLOOKUP(L$3,statusTable,2,FALSE),lookupList,0)),"")</f>
        <v/>
      </c>
      <c r="M21" s="60"/>
      <c r="O21" s="60"/>
      <c r="P21" s="64" t="str">
        <f ca="1">IFERROR(INDEX(taskList,MATCH($B21+VLOOKUP(P$3,statusTable,2,FALSE),lookupList,0)),"")</f>
        <v/>
      </c>
      <c r="Q21" s="60"/>
      <c r="S21" s="60"/>
      <c r="T21" s="65" t="str">
        <f ca="1">IFERROR(INDEX(taskList,MATCH($B21+VLOOKUP(T$3,statusTable,2,FALSE),lookupList,0)),"")</f>
        <v/>
      </c>
      <c r="U21" s="60"/>
      <c r="W21" s="60"/>
      <c r="X21" s="66" t="str">
        <f ca="1">IFERROR(INDEX(taskList,MATCH($B21+VLOOKUP(X$3,statusTable,2,FALSE),lookupList,0)),"")</f>
        <v/>
      </c>
      <c r="Y21" s="72"/>
    </row>
    <row r="22" spans="2:25" ht="25" customHeight="1" thickBot="1" x14ac:dyDescent="0.25">
      <c r="B22" s="4">
        <f>B19+1</f>
        <v>6</v>
      </c>
      <c r="C22" s="72"/>
      <c r="D22" s="67" t="str">
        <f ca="1">IFERROR(INDEX(assigneeList,MATCH($B21+VLOOKUP(D$3,statusTable,2,FALSE),lookupList,0)),"")</f>
        <v/>
      </c>
      <c r="E22" s="60"/>
      <c r="G22" s="60"/>
      <c r="H22" s="67" t="str">
        <f ca="1">IFERROR(INDEX(assigneeList,MATCH($B21+VLOOKUP(H$3,statusTable,2,FALSE),lookupList,0)),"")</f>
        <v/>
      </c>
      <c r="I22" s="60"/>
      <c r="K22" s="60"/>
      <c r="L22" s="68" t="str">
        <f ca="1">IFERROR(INDEX(assigneeList,MATCH($B21+VLOOKUP(L$3,statusTable,2,FALSE),lookupList,0)),"")</f>
        <v/>
      </c>
      <c r="M22" s="60"/>
      <c r="O22" s="60"/>
      <c r="P22" s="69" t="str">
        <f ca="1">IFERROR(INDEX(assigneeList,MATCH($B21+VLOOKUP(P$3,statusTable,2,FALSE),lookupList,0)),"")</f>
        <v/>
      </c>
      <c r="Q22" s="60"/>
      <c r="S22" s="60"/>
      <c r="T22" s="70" t="str">
        <f ca="1">IFERROR(INDEX(assigneeList,MATCH($B21+VLOOKUP(T$3,statusTable,2,FALSE),lookupList,0)),"")</f>
        <v/>
      </c>
      <c r="U22" s="60"/>
      <c r="W22" s="60"/>
      <c r="X22" s="71" t="str">
        <f ca="1">IFERROR(INDEX(assigneeList,MATCH($B21+VLOOKUP(X$3,statusTable,2,FALSE),lookupList,0)),"")</f>
        <v/>
      </c>
      <c r="Y22" s="72"/>
    </row>
    <row r="23" spans="2:25" ht="15" customHeight="1" thickBot="1" x14ac:dyDescent="0.25">
      <c r="C23" s="72"/>
      <c r="D23" s="72"/>
      <c r="E23" s="72"/>
      <c r="F23" s="9"/>
      <c r="G23" s="72"/>
      <c r="H23" s="72"/>
      <c r="I23" s="72"/>
      <c r="J23" s="9"/>
      <c r="K23" s="72"/>
      <c r="L23" s="72"/>
      <c r="M23" s="72"/>
      <c r="N23" s="9"/>
      <c r="O23" s="72"/>
      <c r="P23" s="72"/>
      <c r="Q23" s="72"/>
      <c r="R23" s="9"/>
      <c r="S23" s="72"/>
      <c r="T23" s="72"/>
      <c r="U23" s="72"/>
      <c r="V23" s="9"/>
      <c r="W23" s="72"/>
      <c r="X23" s="72"/>
      <c r="Y23" s="72"/>
    </row>
    <row r="24" spans="2:25" ht="25" customHeight="1" x14ac:dyDescent="0.2">
      <c r="B24" s="4">
        <f>B21+1</f>
        <v>7</v>
      </c>
      <c r="C24" s="72"/>
      <c r="D24" s="62" t="str">
        <f ca="1">IFERROR(INDEX(taskList,MATCH($B24+VLOOKUP(D$3,statusTable,2,FALSE),lookupList,0)),"")</f>
        <v/>
      </c>
      <c r="E24" s="60"/>
      <c r="G24" s="60"/>
      <c r="H24" s="62" t="str">
        <f ca="1">IFERROR(INDEX(taskList,MATCH($B24+VLOOKUP(H$3,statusTable,2,FALSE),lookupList,0)),"")</f>
        <v/>
      </c>
      <c r="I24" s="60"/>
      <c r="K24" s="60"/>
      <c r="L24" s="63" t="str">
        <f ca="1">IFERROR(INDEX(taskList,MATCH($B24+VLOOKUP(L$3,statusTable,2,FALSE),lookupList,0)),"")</f>
        <v/>
      </c>
      <c r="M24" s="60"/>
      <c r="O24" s="60"/>
      <c r="P24" s="64" t="str">
        <f ca="1">IFERROR(INDEX(taskList,MATCH($B24+VLOOKUP(P$3,statusTable,2,FALSE),lookupList,0)),"")</f>
        <v/>
      </c>
      <c r="Q24" s="60"/>
      <c r="S24" s="60"/>
      <c r="T24" s="65" t="str">
        <f ca="1">IFERROR(INDEX(taskList,MATCH($B24+VLOOKUP(T$3,statusTable,2,FALSE),lookupList,0)),"")</f>
        <v/>
      </c>
      <c r="U24" s="60"/>
      <c r="W24" s="60"/>
      <c r="X24" s="66" t="str">
        <f ca="1">IFERROR(INDEX(taskList,MATCH($B24+VLOOKUP(X$3,statusTable,2,FALSE),lookupList,0)),"")</f>
        <v/>
      </c>
      <c r="Y24" s="72"/>
    </row>
    <row r="25" spans="2:25" ht="25" customHeight="1" thickBot="1" x14ac:dyDescent="0.25">
      <c r="B25" s="4">
        <f>B22+1</f>
        <v>7</v>
      </c>
      <c r="C25" s="72"/>
      <c r="D25" s="67" t="str">
        <f ca="1">IFERROR(INDEX(assigneeList,MATCH($B24+VLOOKUP(D$3,statusTable,2,FALSE),lookupList,0)),"")</f>
        <v/>
      </c>
      <c r="E25" s="60"/>
      <c r="G25" s="60"/>
      <c r="H25" s="67" t="str">
        <f ca="1">IFERROR(INDEX(assigneeList,MATCH($B24+VLOOKUP(H$3,statusTable,2,FALSE),lookupList,0)),"")</f>
        <v/>
      </c>
      <c r="I25" s="60"/>
      <c r="K25" s="60"/>
      <c r="L25" s="68" t="str">
        <f ca="1">IFERROR(INDEX(assigneeList,MATCH($B24+VLOOKUP(L$3,statusTable,2,FALSE),lookupList,0)),"")</f>
        <v/>
      </c>
      <c r="M25" s="60"/>
      <c r="O25" s="60"/>
      <c r="P25" s="69" t="str">
        <f ca="1">IFERROR(INDEX(assigneeList,MATCH($B24+VLOOKUP(P$3,statusTable,2,FALSE),lookupList,0)),"")</f>
        <v/>
      </c>
      <c r="Q25" s="60"/>
      <c r="S25" s="60"/>
      <c r="T25" s="70" t="str">
        <f ca="1">IFERROR(INDEX(assigneeList,MATCH($B24+VLOOKUP(T$3,statusTable,2,FALSE),lookupList,0)),"")</f>
        <v/>
      </c>
      <c r="U25" s="60"/>
      <c r="W25" s="60"/>
      <c r="X25" s="71" t="str">
        <f ca="1">IFERROR(INDEX(assigneeList,MATCH($B24+VLOOKUP(X$3,statusTable,2,FALSE),lookupList,0)),"")</f>
        <v/>
      </c>
      <c r="Y25" s="72"/>
    </row>
    <row r="26" spans="2:25" ht="15" customHeight="1" thickBot="1" x14ac:dyDescent="0.25">
      <c r="C26" s="72"/>
      <c r="D26" s="72"/>
      <c r="E26" s="72"/>
      <c r="F26" s="9"/>
      <c r="G26" s="72"/>
      <c r="H26" s="72"/>
      <c r="I26" s="72"/>
      <c r="J26" s="9"/>
      <c r="K26" s="72"/>
      <c r="L26" s="72"/>
      <c r="M26" s="72"/>
      <c r="N26" s="9"/>
      <c r="O26" s="72"/>
      <c r="P26" s="72"/>
      <c r="Q26" s="72"/>
      <c r="R26" s="9"/>
      <c r="S26" s="72"/>
      <c r="T26" s="72"/>
      <c r="U26" s="72"/>
      <c r="V26" s="9"/>
      <c r="W26" s="72"/>
      <c r="X26" s="72"/>
      <c r="Y26" s="72"/>
    </row>
    <row r="27" spans="2:25" ht="25" customHeight="1" x14ac:dyDescent="0.2">
      <c r="B27" s="4">
        <f>B24+1</f>
        <v>8</v>
      </c>
      <c r="C27" s="72"/>
      <c r="D27" s="62" t="str">
        <f ca="1">IFERROR(INDEX(taskList,MATCH($B27+VLOOKUP(D$3,statusTable,2,FALSE),lookupList,0)),"")</f>
        <v/>
      </c>
      <c r="E27" s="60"/>
      <c r="G27" s="60"/>
      <c r="H27" s="62" t="str">
        <f ca="1">IFERROR(INDEX(taskList,MATCH($B27+VLOOKUP(H$3,statusTable,2,FALSE),lookupList,0)),"")</f>
        <v/>
      </c>
      <c r="I27" s="60"/>
      <c r="K27" s="60"/>
      <c r="L27" s="63" t="str">
        <f ca="1">IFERROR(INDEX(taskList,MATCH($B27+VLOOKUP(L$3,statusTable,2,FALSE),lookupList,0)),"")</f>
        <v/>
      </c>
      <c r="M27" s="60"/>
      <c r="O27" s="60"/>
      <c r="P27" s="64" t="str">
        <f ca="1">IFERROR(INDEX(taskList,MATCH($B27+VLOOKUP(P$3,statusTable,2,FALSE),lookupList,0)),"")</f>
        <v/>
      </c>
      <c r="Q27" s="60"/>
      <c r="S27" s="60"/>
      <c r="T27" s="65" t="str">
        <f ca="1">IFERROR(INDEX(taskList,MATCH($B27+VLOOKUP(T$3,statusTable,2,FALSE),lookupList,0)),"")</f>
        <v/>
      </c>
      <c r="U27" s="60"/>
      <c r="W27" s="60"/>
      <c r="X27" s="66" t="str">
        <f ca="1">IFERROR(INDEX(taskList,MATCH($B27+VLOOKUP(X$3,statusTable,2,FALSE),lookupList,0)),"")</f>
        <v/>
      </c>
      <c r="Y27" s="72"/>
    </row>
    <row r="28" spans="2:25" ht="25" customHeight="1" thickBot="1" x14ac:dyDescent="0.25">
      <c r="B28" s="4">
        <f>B25+1</f>
        <v>8</v>
      </c>
      <c r="C28" s="72"/>
      <c r="D28" s="67" t="str">
        <f ca="1">IFERROR(INDEX(assigneeList,MATCH($B27+VLOOKUP(D$3,statusTable,2,FALSE),lookupList,0)),"")</f>
        <v/>
      </c>
      <c r="E28" s="60"/>
      <c r="G28" s="60"/>
      <c r="H28" s="67" t="str">
        <f ca="1">IFERROR(INDEX(assigneeList,MATCH($B27+VLOOKUP(H$3,statusTable,2,FALSE),lookupList,0)),"")</f>
        <v/>
      </c>
      <c r="I28" s="60"/>
      <c r="K28" s="60"/>
      <c r="L28" s="68" t="str">
        <f ca="1">IFERROR(INDEX(assigneeList,MATCH($B27+VLOOKUP(L$3,statusTable,2,FALSE),lookupList,0)),"")</f>
        <v/>
      </c>
      <c r="M28" s="60"/>
      <c r="O28" s="60"/>
      <c r="P28" s="69" t="str">
        <f ca="1">IFERROR(INDEX(assigneeList,MATCH($B27+VLOOKUP(P$3,statusTable,2,FALSE),lookupList,0)),"")</f>
        <v/>
      </c>
      <c r="Q28" s="60"/>
      <c r="S28" s="60"/>
      <c r="T28" s="70" t="str">
        <f ca="1">IFERROR(INDEX(assigneeList,MATCH($B27+VLOOKUP(T$3,statusTable,2,FALSE),lookupList,0)),"")</f>
        <v/>
      </c>
      <c r="U28" s="60"/>
      <c r="W28" s="60"/>
      <c r="X28" s="71" t="str">
        <f ca="1">IFERROR(INDEX(assigneeList,MATCH($B27+VLOOKUP(X$3,statusTable,2,FALSE),lookupList,0)),"")</f>
        <v/>
      </c>
      <c r="Y28" s="72"/>
    </row>
    <row r="29" spans="2:25" ht="15" customHeight="1" thickBot="1" x14ac:dyDescent="0.25">
      <c r="C29" s="72"/>
      <c r="D29" s="72"/>
      <c r="E29" s="72"/>
      <c r="F29" s="9"/>
      <c r="G29" s="72"/>
      <c r="H29" s="72"/>
      <c r="I29" s="72"/>
      <c r="J29" s="9"/>
      <c r="K29" s="72"/>
      <c r="L29" s="72"/>
      <c r="M29" s="72"/>
      <c r="N29" s="9"/>
      <c r="O29" s="72"/>
      <c r="P29" s="72"/>
      <c r="Q29" s="72"/>
      <c r="R29" s="9"/>
      <c r="S29" s="72"/>
      <c r="T29" s="72"/>
      <c r="U29" s="72"/>
      <c r="V29" s="9"/>
      <c r="W29" s="72"/>
      <c r="X29" s="72"/>
      <c r="Y29" s="72"/>
    </row>
    <row r="30" spans="2:25" ht="25" customHeight="1" x14ac:dyDescent="0.2">
      <c r="B30" s="4">
        <f>B27+1</f>
        <v>9</v>
      </c>
      <c r="C30" s="72"/>
      <c r="D30" s="62" t="str">
        <f ca="1">IFERROR(INDEX(taskList,MATCH($B30+VLOOKUP(D$3,statusTable,2,FALSE),lookupList,0)),"")</f>
        <v/>
      </c>
      <c r="E30" s="60"/>
      <c r="G30" s="60"/>
      <c r="H30" s="62" t="str">
        <f ca="1">IFERROR(INDEX(taskList,MATCH($B30+VLOOKUP(H$3,statusTable,2,FALSE),lookupList,0)),"")</f>
        <v/>
      </c>
      <c r="I30" s="60"/>
      <c r="K30" s="60"/>
      <c r="L30" s="63" t="str">
        <f ca="1">IFERROR(INDEX(taskList,MATCH($B30+VLOOKUP(L$3,statusTable,2,FALSE),lookupList,0)),"")</f>
        <v/>
      </c>
      <c r="M30" s="60"/>
      <c r="O30" s="60"/>
      <c r="P30" s="64" t="str">
        <f ca="1">IFERROR(INDEX(taskList,MATCH($B30+VLOOKUP(P$3,statusTable,2,FALSE),lookupList,0)),"")</f>
        <v/>
      </c>
      <c r="Q30" s="60"/>
      <c r="S30" s="60"/>
      <c r="T30" s="65" t="str">
        <f ca="1">IFERROR(INDEX(taskList,MATCH($B30+VLOOKUP(T$3,statusTable,2,FALSE),lookupList,0)),"")</f>
        <v/>
      </c>
      <c r="U30" s="60"/>
      <c r="W30" s="60"/>
      <c r="X30" s="66" t="str">
        <f ca="1">IFERROR(INDEX(taskList,MATCH($B30+VLOOKUP(X$3,statusTable,2,FALSE),lookupList,0)),"")</f>
        <v/>
      </c>
      <c r="Y30" s="72"/>
    </row>
    <row r="31" spans="2:25" ht="25" customHeight="1" thickBot="1" x14ac:dyDescent="0.25">
      <c r="B31" s="4">
        <f>B28+1</f>
        <v>9</v>
      </c>
      <c r="C31" s="72"/>
      <c r="D31" s="67" t="str">
        <f ca="1">IFERROR(INDEX(assigneeList,MATCH($B30+VLOOKUP(D$3,statusTable,2,FALSE),lookupList,0)),"")</f>
        <v/>
      </c>
      <c r="E31" s="60"/>
      <c r="G31" s="60"/>
      <c r="H31" s="67" t="str">
        <f ca="1">IFERROR(INDEX(assigneeList,MATCH($B30+VLOOKUP(H$3,statusTable,2,FALSE),lookupList,0)),"")</f>
        <v/>
      </c>
      <c r="I31" s="60"/>
      <c r="K31" s="60"/>
      <c r="L31" s="68" t="str">
        <f ca="1">IFERROR(INDEX(assigneeList,MATCH($B30+VLOOKUP(L$3,statusTable,2,FALSE),lookupList,0)),"")</f>
        <v/>
      </c>
      <c r="M31" s="60"/>
      <c r="O31" s="60"/>
      <c r="P31" s="69" t="str">
        <f ca="1">IFERROR(INDEX(assigneeList,MATCH($B30+VLOOKUP(P$3,statusTable,2,FALSE),lookupList,0)),"")</f>
        <v/>
      </c>
      <c r="Q31" s="60"/>
      <c r="S31" s="60"/>
      <c r="T31" s="70" t="str">
        <f ca="1">IFERROR(INDEX(assigneeList,MATCH($B30+VLOOKUP(T$3,statusTable,2,FALSE),lookupList,0)),"")</f>
        <v/>
      </c>
      <c r="U31" s="60"/>
      <c r="W31" s="60"/>
      <c r="X31" s="71" t="str">
        <f ca="1">IFERROR(INDEX(assigneeList,MATCH($B30+VLOOKUP(X$3,statusTable,2,FALSE),lookupList,0)),"")</f>
        <v/>
      </c>
      <c r="Y31" s="72"/>
    </row>
    <row r="32" spans="2:25" ht="15" customHeight="1" thickBot="1" x14ac:dyDescent="0.25">
      <c r="C32" s="72"/>
      <c r="D32" s="72"/>
      <c r="E32" s="72"/>
      <c r="F32" s="9"/>
      <c r="G32" s="72"/>
      <c r="H32" s="72"/>
      <c r="I32" s="72"/>
      <c r="J32" s="9"/>
      <c r="K32" s="72"/>
      <c r="L32" s="72"/>
      <c r="M32" s="72"/>
      <c r="N32" s="9"/>
      <c r="O32" s="72"/>
      <c r="P32" s="72"/>
      <c r="Q32" s="72"/>
      <c r="R32" s="9"/>
      <c r="S32" s="72"/>
      <c r="T32" s="72"/>
      <c r="U32" s="72"/>
      <c r="V32" s="9"/>
      <c r="W32" s="72"/>
      <c r="X32" s="72"/>
      <c r="Y32" s="72"/>
    </row>
    <row r="33" spans="2:25" ht="25" customHeight="1" x14ac:dyDescent="0.2">
      <c r="B33" s="4">
        <f>B30+1</f>
        <v>10</v>
      </c>
      <c r="C33" s="72"/>
      <c r="D33" s="62" t="str">
        <f ca="1">IFERROR(INDEX(taskList,MATCH($B33+VLOOKUP(D$3,statusTable,2,FALSE),lookupList,0)),"")</f>
        <v/>
      </c>
      <c r="E33" s="60"/>
      <c r="G33" s="60"/>
      <c r="H33" s="62" t="str">
        <f ca="1">IFERROR(INDEX(taskList,MATCH($B33+VLOOKUP(H$3,statusTable,2,FALSE),lookupList,0)),"")</f>
        <v/>
      </c>
      <c r="I33" s="60"/>
      <c r="K33" s="60"/>
      <c r="L33" s="63" t="str">
        <f ca="1">IFERROR(INDEX(taskList,MATCH($B33+VLOOKUP(L$3,statusTable,2,FALSE),lookupList,0)),"")</f>
        <v/>
      </c>
      <c r="M33" s="60"/>
      <c r="O33" s="60"/>
      <c r="P33" s="64" t="str">
        <f ca="1">IFERROR(INDEX(taskList,MATCH($B33+VLOOKUP(P$3,statusTable,2,FALSE),lookupList,0)),"")</f>
        <v/>
      </c>
      <c r="Q33" s="60"/>
      <c r="S33" s="60"/>
      <c r="T33" s="65" t="str">
        <f ca="1">IFERROR(INDEX(taskList,MATCH($B33+VLOOKUP(T$3,statusTable,2,FALSE),lookupList,0)),"")</f>
        <v/>
      </c>
      <c r="U33" s="60"/>
      <c r="W33" s="60"/>
      <c r="X33" s="66" t="str">
        <f ca="1">IFERROR(INDEX(taskList,MATCH($B33+VLOOKUP(X$3,statusTable,2,FALSE),lookupList,0)),"")</f>
        <v/>
      </c>
      <c r="Y33" s="72"/>
    </row>
    <row r="34" spans="2:25" ht="25" customHeight="1" thickBot="1" x14ac:dyDescent="0.25">
      <c r="B34" s="4">
        <f>B31+1</f>
        <v>10</v>
      </c>
      <c r="C34" s="72"/>
      <c r="D34" s="67" t="str">
        <f ca="1">IFERROR(INDEX(assigneeList,MATCH($B33+VLOOKUP(D$3,statusTable,2,FALSE),lookupList,0)),"")</f>
        <v/>
      </c>
      <c r="E34" s="60"/>
      <c r="G34" s="60"/>
      <c r="H34" s="67" t="str">
        <f ca="1">IFERROR(INDEX(assigneeList,MATCH($B33+VLOOKUP(H$3,statusTable,2,FALSE),lookupList,0)),"")</f>
        <v/>
      </c>
      <c r="I34" s="60"/>
      <c r="K34" s="60"/>
      <c r="L34" s="68" t="str">
        <f ca="1">IFERROR(INDEX(assigneeList,MATCH($B33+VLOOKUP(L$3,statusTable,2,FALSE),lookupList,0)),"")</f>
        <v/>
      </c>
      <c r="M34" s="60"/>
      <c r="O34" s="60"/>
      <c r="P34" s="69" t="str">
        <f ca="1">IFERROR(INDEX(assigneeList,MATCH($B33+VLOOKUP(P$3,statusTable,2,FALSE),lookupList,0)),"")</f>
        <v/>
      </c>
      <c r="Q34" s="60"/>
      <c r="S34" s="60"/>
      <c r="T34" s="70" t="str">
        <f ca="1">IFERROR(INDEX(assigneeList,MATCH($B33+VLOOKUP(T$3,statusTable,2,FALSE),lookupList,0)),"")</f>
        <v/>
      </c>
      <c r="U34" s="60"/>
      <c r="W34" s="60"/>
      <c r="X34" s="71" t="str">
        <f ca="1">IFERROR(INDEX(assigneeList,MATCH($B33+VLOOKUP(X$3,statusTable,2,FALSE),lookupList,0)),"")</f>
        <v/>
      </c>
      <c r="Y34" s="72"/>
    </row>
    <row r="35" spans="2:25" ht="25" customHeight="1" thickBot="1" x14ac:dyDescent="0.25">
      <c r="C35" s="72"/>
      <c r="D35" s="72"/>
      <c r="E35" s="72"/>
      <c r="F35" s="9"/>
      <c r="G35" s="72"/>
      <c r="H35" s="72"/>
      <c r="I35" s="72"/>
      <c r="J35" s="9"/>
      <c r="K35" s="72"/>
      <c r="L35" s="72"/>
      <c r="M35" s="72"/>
      <c r="N35" s="9"/>
      <c r="O35" s="72"/>
      <c r="P35" s="72"/>
      <c r="Q35" s="72"/>
      <c r="R35" s="9"/>
      <c r="S35" s="72"/>
      <c r="T35" s="72"/>
      <c r="U35" s="72"/>
      <c r="V35" s="9"/>
      <c r="W35" s="72"/>
      <c r="X35" s="72"/>
      <c r="Y35" s="72"/>
    </row>
    <row r="36" spans="2:25" ht="25" customHeight="1" x14ac:dyDescent="0.2">
      <c r="B36" s="4">
        <f>B33+1</f>
        <v>11</v>
      </c>
      <c r="C36" s="72"/>
      <c r="D36" s="62" t="str">
        <f ca="1">IFERROR(INDEX(taskList,MATCH($B36+VLOOKUP(D$3,statusTable,2,FALSE),lookupList,0)),"")</f>
        <v/>
      </c>
      <c r="E36" s="60"/>
      <c r="G36" s="60"/>
      <c r="H36" s="62" t="str">
        <f ca="1">IFERROR(INDEX(taskList,MATCH($B36+VLOOKUP(H$3,statusTable,2,FALSE),lookupList,0)),"")</f>
        <v/>
      </c>
      <c r="I36" s="60"/>
      <c r="K36" s="60"/>
      <c r="L36" s="63" t="str">
        <f ca="1">IFERROR(INDEX(taskList,MATCH($B36+VLOOKUP(L$3,statusTable,2,FALSE),lookupList,0)),"")</f>
        <v/>
      </c>
      <c r="M36" s="60"/>
      <c r="O36" s="60"/>
      <c r="P36" s="64" t="str">
        <f ca="1">IFERROR(INDEX(taskList,MATCH($B36+VLOOKUP(P$3,statusTable,2,FALSE),lookupList,0)),"")</f>
        <v/>
      </c>
      <c r="Q36" s="60"/>
      <c r="S36" s="60"/>
      <c r="T36" s="65" t="str">
        <f ca="1">IFERROR(INDEX(taskList,MATCH($B36+VLOOKUP(T$3,statusTable,2,FALSE),lookupList,0)),"")</f>
        <v/>
      </c>
      <c r="U36" s="60"/>
      <c r="W36" s="60"/>
      <c r="X36" s="66" t="str">
        <f ca="1">IFERROR(INDEX(taskList,MATCH($B36+VLOOKUP(X$3,statusTable,2,FALSE),lookupList,0)),"")</f>
        <v/>
      </c>
      <c r="Y36" s="72"/>
    </row>
    <row r="37" spans="2:25" ht="25" customHeight="1" thickBot="1" x14ac:dyDescent="0.25">
      <c r="B37" s="4">
        <f>B34+1</f>
        <v>11</v>
      </c>
      <c r="C37" s="72"/>
      <c r="D37" s="67" t="str">
        <f ca="1">IFERROR(INDEX(assigneeList,MATCH($B36+VLOOKUP(D$3,statusTable,2,FALSE),lookupList,0)),"")</f>
        <v/>
      </c>
      <c r="E37" s="60"/>
      <c r="G37" s="60"/>
      <c r="H37" s="67" t="str">
        <f ca="1">IFERROR(INDEX(assigneeList,MATCH($B36+VLOOKUP(H$3,statusTable,2,FALSE),lookupList,0)),"")</f>
        <v/>
      </c>
      <c r="I37" s="60"/>
      <c r="K37" s="60"/>
      <c r="L37" s="68" t="str">
        <f ca="1">IFERROR(INDEX(assigneeList,MATCH($B36+VLOOKUP(L$3,statusTable,2,FALSE),lookupList,0)),"")</f>
        <v/>
      </c>
      <c r="M37" s="60"/>
      <c r="O37" s="60"/>
      <c r="P37" s="69" t="str">
        <f ca="1">IFERROR(INDEX(assigneeList,MATCH($B36+VLOOKUP(P$3,statusTable,2,FALSE),lookupList,0)),"")</f>
        <v/>
      </c>
      <c r="Q37" s="60"/>
      <c r="S37" s="60"/>
      <c r="T37" s="70" t="str">
        <f ca="1">IFERROR(INDEX(assigneeList,MATCH($B36+VLOOKUP(T$3,statusTable,2,FALSE),lookupList,0)),"")</f>
        <v/>
      </c>
      <c r="U37" s="60"/>
      <c r="W37" s="60"/>
      <c r="X37" s="71" t="str">
        <f ca="1">IFERROR(INDEX(assigneeList,MATCH($B36+VLOOKUP(X$3,statusTable,2,FALSE),lookupList,0)),"")</f>
        <v/>
      </c>
      <c r="Y37" s="72"/>
    </row>
    <row r="38" spans="2:25" ht="25" customHeight="1" thickBot="1" x14ac:dyDescent="0.25">
      <c r="C38" s="72"/>
      <c r="D38" s="72"/>
      <c r="E38" s="72"/>
      <c r="F38" s="9"/>
      <c r="G38" s="72"/>
      <c r="H38" s="72"/>
      <c r="I38" s="72"/>
      <c r="J38" s="9"/>
      <c r="K38" s="72"/>
      <c r="L38" s="72"/>
      <c r="M38" s="72"/>
      <c r="N38" s="9"/>
      <c r="O38" s="72"/>
      <c r="P38" s="72"/>
      <c r="Q38" s="72"/>
      <c r="R38" s="9"/>
      <c r="S38" s="72"/>
      <c r="T38" s="72"/>
      <c r="U38" s="72"/>
      <c r="V38" s="9"/>
      <c r="W38" s="72"/>
      <c r="X38" s="72"/>
      <c r="Y38" s="72"/>
    </row>
    <row r="39" spans="2:25" ht="25" customHeight="1" x14ac:dyDescent="0.2">
      <c r="B39" s="4">
        <f>B36+1</f>
        <v>12</v>
      </c>
      <c r="C39" s="72"/>
      <c r="D39" s="62" t="str">
        <f ca="1">IFERROR(INDEX(taskList,MATCH($B39+VLOOKUP(D$3,statusTable,2,FALSE),lookupList,0)),"")</f>
        <v/>
      </c>
      <c r="E39" s="60"/>
      <c r="G39" s="60"/>
      <c r="H39" s="62" t="str">
        <f ca="1">IFERROR(INDEX(taskList,MATCH($B39+VLOOKUP(H$3,statusTable,2,FALSE),lookupList,0)),"")</f>
        <v/>
      </c>
      <c r="I39" s="60"/>
      <c r="K39" s="60"/>
      <c r="L39" s="63" t="str">
        <f ca="1">IFERROR(INDEX(taskList,MATCH($B39+VLOOKUP(L$3,statusTable,2,FALSE),lookupList,0)),"")</f>
        <v/>
      </c>
      <c r="M39" s="60"/>
      <c r="O39" s="60"/>
      <c r="P39" s="64" t="str">
        <f ca="1">IFERROR(INDEX(taskList,MATCH($B39+VLOOKUP(P$3,statusTable,2,FALSE),lookupList,0)),"")</f>
        <v/>
      </c>
      <c r="Q39" s="60"/>
      <c r="S39" s="60"/>
      <c r="T39" s="65" t="str">
        <f ca="1">IFERROR(INDEX(taskList,MATCH($B39+VLOOKUP(T$3,statusTable,2,FALSE),lookupList,0)),"")</f>
        <v/>
      </c>
      <c r="U39" s="60"/>
      <c r="W39" s="60"/>
      <c r="X39" s="66" t="str">
        <f ca="1">IFERROR(INDEX(taskList,MATCH($B39+VLOOKUP(X$3,statusTable,2,FALSE),lookupList,0)),"")</f>
        <v/>
      </c>
      <c r="Y39" s="72"/>
    </row>
    <row r="40" spans="2:25" ht="25" customHeight="1" thickBot="1" x14ac:dyDescent="0.25">
      <c r="B40" s="4">
        <f>B37+1</f>
        <v>12</v>
      </c>
      <c r="C40" s="72"/>
      <c r="D40" s="67" t="str">
        <f ca="1">IFERROR(INDEX(assigneeList,MATCH($B39+VLOOKUP(D$3,statusTable,2,FALSE),lookupList,0)),"")</f>
        <v/>
      </c>
      <c r="E40" s="60"/>
      <c r="G40" s="60"/>
      <c r="H40" s="67" t="str">
        <f ca="1">IFERROR(INDEX(assigneeList,MATCH($B39+VLOOKUP(H$3,statusTable,2,FALSE),lookupList,0)),"")</f>
        <v/>
      </c>
      <c r="I40" s="60"/>
      <c r="K40" s="60"/>
      <c r="L40" s="68" t="str">
        <f ca="1">IFERROR(INDEX(assigneeList,MATCH($B39+VLOOKUP(L$3,statusTable,2,FALSE),lookupList,0)),"")</f>
        <v/>
      </c>
      <c r="M40" s="60"/>
      <c r="O40" s="60"/>
      <c r="P40" s="69" t="str">
        <f ca="1">IFERROR(INDEX(assigneeList,MATCH($B39+VLOOKUP(P$3,statusTable,2,FALSE),lookupList,0)),"")</f>
        <v/>
      </c>
      <c r="Q40" s="60"/>
      <c r="S40" s="60"/>
      <c r="T40" s="70" t="str">
        <f ca="1">IFERROR(INDEX(assigneeList,MATCH($B39+VLOOKUP(T$3,statusTable,2,FALSE),lookupList,0)),"")</f>
        <v/>
      </c>
      <c r="U40" s="60"/>
      <c r="W40" s="60"/>
      <c r="X40" s="71" t="str">
        <f ca="1">IFERROR(INDEX(assigneeList,MATCH($B39+VLOOKUP(X$3,statusTable,2,FALSE),lookupList,0)),"")</f>
        <v/>
      </c>
      <c r="Y40" s="72"/>
    </row>
    <row r="41" spans="2:25" ht="25" customHeight="1" thickBot="1" x14ac:dyDescent="0.25">
      <c r="C41" s="72"/>
      <c r="D41" s="72"/>
      <c r="E41" s="72"/>
      <c r="F41" s="9"/>
      <c r="G41" s="72"/>
      <c r="H41" s="72"/>
      <c r="I41" s="72"/>
      <c r="J41" s="9"/>
      <c r="K41" s="72"/>
      <c r="L41" s="72"/>
      <c r="M41" s="72"/>
      <c r="N41" s="9"/>
      <c r="O41" s="72"/>
      <c r="P41" s="72"/>
      <c r="Q41" s="72"/>
      <c r="R41" s="9"/>
      <c r="S41" s="72"/>
      <c r="T41" s="72"/>
      <c r="U41" s="72"/>
      <c r="V41" s="9"/>
      <c r="W41" s="72"/>
      <c r="X41" s="72"/>
      <c r="Y41" s="72"/>
    </row>
    <row r="42" spans="2:25" ht="25" customHeight="1" x14ac:dyDescent="0.2">
      <c r="B42" s="4">
        <f>B39+1</f>
        <v>13</v>
      </c>
      <c r="C42" s="72"/>
      <c r="D42" s="62" t="str">
        <f ca="1">IFERROR(INDEX(taskList,MATCH($B42+VLOOKUP(D$3,statusTable,2,FALSE),lookupList,0)),"")</f>
        <v/>
      </c>
      <c r="E42" s="60"/>
      <c r="G42" s="60"/>
      <c r="H42" s="62" t="str">
        <f ca="1">IFERROR(INDEX(taskList,MATCH($B42+VLOOKUP(H$3,statusTable,2,FALSE),lookupList,0)),"")</f>
        <v/>
      </c>
      <c r="I42" s="60"/>
      <c r="K42" s="60"/>
      <c r="L42" s="63" t="str">
        <f ca="1">IFERROR(INDEX(taskList,MATCH($B42+VLOOKUP(L$3,statusTable,2,FALSE),lookupList,0)),"")</f>
        <v/>
      </c>
      <c r="M42" s="60"/>
      <c r="O42" s="60"/>
      <c r="P42" s="64" t="str">
        <f ca="1">IFERROR(INDEX(taskList,MATCH($B42+VLOOKUP(P$3,statusTable,2,FALSE),lookupList,0)),"")</f>
        <v/>
      </c>
      <c r="Q42" s="60"/>
      <c r="S42" s="60"/>
      <c r="T42" s="65" t="str">
        <f ca="1">IFERROR(INDEX(taskList,MATCH($B42+VLOOKUP(T$3,statusTable,2,FALSE),lookupList,0)),"")</f>
        <v/>
      </c>
      <c r="U42" s="60"/>
      <c r="W42" s="60"/>
      <c r="X42" s="66" t="str">
        <f ca="1">IFERROR(INDEX(taskList,MATCH($B42+VLOOKUP(X$3,statusTable,2,FALSE),lookupList,0)),"")</f>
        <v/>
      </c>
      <c r="Y42" s="72"/>
    </row>
    <row r="43" spans="2:25" ht="25" customHeight="1" thickBot="1" x14ac:dyDescent="0.25">
      <c r="B43" s="4">
        <f>B40+1</f>
        <v>13</v>
      </c>
      <c r="C43" s="72"/>
      <c r="D43" s="67" t="str">
        <f ca="1">IFERROR(INDEX(assigneeList,MATCH($B42+VLOOKUP(D$3,statusTable,2,FALSE),lookupList,0)),"")</f>
        <v/>
      </c>
      <c r="E43" s="60"/>
      <c r="G43" s="60"/>
      <c r="H43" s="67" t="str">
        <f ca="1">IFERROR(INDEX(assigneeList,MATCH($B42+VLOOKUP(H$3,statusTable,2,FALSE),lookupList,0)),"")</f>
        <v/>
      </c>
      <c r="I43" s="60"/>
      <c r="K43" s="60"/>
      <c r="L43" s="68" t="str">
        <f ca="1">IFERROR(INDEX(assigneeList,MATCH($B42+VLOOKUP(L$3,statusTable,2,FALSE),lookupList,0)),"")</f>
        <v/>
      </c>
      <c r="M43" s="60"/>
      <c r="O43" s="60"/>
      <c r="P43" s="69" t="str">
        <f ca="1">IFERROR(INDEX(assigneeList,MATCH($B42+VLOOKUP(P$3,statusTable,2,FALSE),lookupList,0)),"")</f>
        <v/>
      </c>
      <c r="Q43" s="60"/>
      <c r="S43" s="60"/>
      <c r="T43" s="70" t="str">
        <f ca="1">IFERROR(INDEX(assigneeList,MATCH($B42+VLOOKUP(T$3,statusTable,2,FALSE),lookupList,0)),"")</f>
        <v/>
      </c>
      <c r="U43" s="60"/>
      <c r="W43" s="60"/>
      <c r="X43" s="71" t="str">
        <f ca="1">IFERROR(INDEX(assigneeList,MATCH($B42+VLOOKUP(X$3,statusTable,2,FALSE),lookupList,0)),"")</f>
        <v/>
      </c>
      <c r="Y43" s="72"/>
    </row>
    <row r="44" spans="2:25" ht="25" customHeight="1" thickBot="1" x14ac:dyDescent="0.25">
      <c r="C44" s="72"/>
      <c r="D44" s="72"/>
      <c r="E44" s="72"/>
      <c r="F44" s="9"/>
      <c r="G44" s="72"/>
      <c r="H44" s="72"/>
      <c r="I44" s="72"/>
      <c r="J44" s="9"/>
      <c r="K44" s="72"/>
      <c r="L44" s="72"/>
      <c r="M44" s="72"/>
      <c r="N44" s="9"/>
      <c r="O44" s="72"/>
      <c r="P44" s="72"/>
      <c r="Q44" s="72"/>
      <c r="R44" s="9"/>
      <c r="S44" s="72"/>
      <c r="T44" s="72"/>
      <c r="U44" s="72"/>
      <c r="V44" s="9"/>
      <c r="W44" s="72"/>
      <c r="X44" s="72"/>
      <c r="Y44" s="72"/>
    </row>
    <row r="45" spans="2:25" ht="25" customHeight="1" x14ac:dyDescent="0.2">
      <c r="B45" s="4">
        <f>B42+1</f>
        <v>14</v>
      </c>
      <c r="C45" s="72"/>
      <c r="D45" s="62" t="str">
        <f ca="1">IFERROR(INDEX(taskList,MATCH($B45+VLOOKUP(D$3,statusTable,2,FALSE),lookupList,0)),"")</f>
        <v/>
      </c>
      <c r="E45" s="60"/>
      <c r="G45" s="60"/>
      <c r="H45" s="62" t="str">
        <f ca="1">IFERROR(INDEX(taskList,MATCH($B45+VLOOKUP(H$3,statusTable,2,FALSE),lookupList,0)),"")</f>
        <v/>
      </c>
      <c r="I45" s="60"/>
      <c r="K45" s="60"/>
      <c r="L45" s="63" t="str">
        <f ca="1">IFERROR(INDEX(taskList,MATCH($B45+VLOOKUP(L$3,statusTable,2,FALSE),lookupList,0)),"")</f>
        <v/>
      </c>
      <c r="M45" s="60"/>
      <c r="O45" s="60"/>
      <c r="P45" s="64" t="str">
        <f ca="1">IFERROR(INDEX(taskList,MATCH($B45+VLOOKUP(P$3,statusTable,2,FALSE),lookupList,0)),"")</f>
        <v/>
      </c>
      <c r="Q45" s="60"/>
      <c r="S45" s="60"/>
      <c r="T45" s="65" t="str">
        <f ca="1">IFERROR(INDEX(taskList,MATCH($B45+VLOOKUP(T$3,statusTable,2,FALSE),lookupList,0)),"")</f>
        <v/>
      </c>
      <c r="U45" s="60"/>
      <c r="W45" s="60"/>
      <c r="X45" s="66" t="str">
        <f ca="1">IFERROR(INDEX(taskList,MATCH($B45+VLOOKUP(X$3,statusTable,2,FALSE),lookupList,0)),"")</f>
        <v/>
      </c>
      <c r="Y45" s="72"/>
    </row>
    <row r="46" spans="2:25" ht="25" customHeight="1" thickBot="1" x14ac:dyDescent="0.25">
      <c r="B46" s="4">
        <f>B43+1</f>
        <v>14</v>
      </c>
      <c r="C46" s="72"/>
      <c r="D46" s="67" t="str">
        <f ca="1">IFERROR(INDEX(assigneeList,MATCH($B45+VLOOKUP(D$3,statusTable,2,FALSE),lookupList,0)),"")</f>
        <v/>
      </c>
      <c r="E46" s="60"/>
      <c r="G46" s="60"/>
      <c r="H46" s="67" t="str">
        <f ca="1">IFERROR(INDEX(assigneeList,MATCH($B45+VLOOKUP(H$3,statusTable,2,FALSE),lookupList,0)),"")</f>
        <v/>
      </c>
      <c r="I46" s="60"/>
      <c r="K46" s="60"/>
      <c r="L46" s="68" t="str">
        <f ca="1">IFERROR(INDEX(assigneeList,MATCH($B45+VLOOKUP(L$3,statusTable,2,FALSE),lookupList,0)),"")</f>
        <v/>
      </c>
      <c r="M46" s="60"/>
      <c r="O46" s="60"/>
      <c r="P46" s="69" t="str">
        <f ca="1">IFERROR(INDEX(assigneeList,MATCH($B45+VLOOKUP(P$3,statusTable,2,FALSE),lookupList,0)),"")</f>
        <v/>
      </c>
      <c r="Q46" s="60"/>
      <c r="S46" s="60"/>
      <c r="T46" s="70" t="str">
        <f ca="1">IFERROR(INDEX(assigneeList,MATCH($B45+VLOOKUP(T$3,statusTable,2,FALSE),lookupList,0)),"")</f>
        <v/>
      </c>
      <c r="U46" s="60"/>
      <c r="W46" s="60"/>
      <c r="X46" s="71" t="str">
        <f ca="1">IFERROR(INDEX(assigneeList,MATCH($B45+VLOOKUP(X$3,statusTable,2,FALSE),lookupList,0)),"")</f>
        <v/>
      </c>
      <c r="Y46" s="72"/>
    </row>
    <row r="47" spans="2:25" ht="25" customHeight="1" thickBot="1" x14ac:dyDescent="0.25">
      <c r="C47" s="72"/>
      <c r="D47" s="72"/>
      <c r="E47" s="72"/>
      <c r="F47" s="9"/>
      <c r="G47" s="72"/>
      <c r="H47" s="72"/>
      <c r="I47" s="72"/>
      <c r="J47" s="9"/>
      <c r="K47" s="72"/>
      <c r="L47" s="72"/>
      <c r="M47" s="72"/>
      <c r="N47" s="9"/>
      <c r="O47" s="72"/>
      <c r="P47" s="72"/>
      <c r="Q47" s="72"/>
      <c r="R47" s="9"/>
      <c r="S47" s="72"/>
      <c r="T47" s="72"/>
      <c r="U47" s="72"/>
      <c r="V47" s="9"/>
      <c r="W47" s="72"/>
      <c r="X47" s="72"/>
      <c r="Y47" s="72"/>
    </row>
    <row r="48" spans="2:25" ht="25" customHeight="1" x14ac:dyDescent="0.2">
      <c r="B48" s="4">
        <f>B45+1</f>
        <v>15</v>
      </c>
      <c r="C48" s="72"/>
      <c r="D48" s="62" t="str">
        <f ca="1">IFERROR(INDEX(taskList,MATCH($B48+VLOOKUP(D$3,statusTable,2,FALSE),lookupList,0)),"")</f>
        <v/>
      </c>
      <c r="E48" s="60"/>
      <c r="G48" s="60"/>
      <c r="H48" s="62" t="str">
        <f ca="1">IFERROR(INDEX(taskList,MATCH($B48+VLOOKUP(H$3,statusTable,2,FALSE),lookupList,0)),"")</f>
        <v/>
      </c>
      <c r="I48" s="60"/>
      <c r="K48" s="60"/>
      <c r="L48" s="63" t="str">
        <f ca="1">IFERROR(INDEX(taskList,MATCH($B48+VLOOKUP(L$3,statusTable,2,FALSE),lookupList,0)),"")</f>
        <v/>
      </c>
      <c r="M48" s="60"/>
      <c r="O48" s="60"/>
      <c r="P48" s="64" t="str">
        <f ca="1">IFERROR(INDEX(taskList,MATCH($B48+VLOOKUP(P$3,statusTable,2,FALSE),lookupList,0)),"")</f>
        <v/>
      </c>
      <c r="Q48" s="60"/>
      <c r="S48" s="60"/>
      <c r="T48" s="65" t="str">
        <f ca="1">IFERROR(INDEX(taskList,MATCH($B48+VLOOKUP(T$3,statusTable,2,FALSE),lookupList,0)),"")</f>
        <v/>
      </c>
      <c r="U48" s="60"/>
      <c r="W48" s="60"/>
      <c r="X48" s="66" t="str">
        <f ca="1">IFERROR(INDEX(taskList,MATCH($B48+VLOOKUP(X$3,statusTable,2,FALSE),lookupList,0)),"")</f>
        <v/>
      </c>
      <c r="Y48" s="72"/>
    </row>
    <row r="49" spans="2:25" ht="25" customHeight="1" thickBot="1" x14ac:dyDescent="0.25">
      <c r="B49" s="4">
        <f>B46+1</f>
        <v>15</v>
      </c>
      <c r="C49" s="72"/>
      <c r="D49" s="67" t="str">
        <f ca="1">IFERROR(INDEX(assigneeList,MATCH($B48+VLOOKUP(D$3,statusTable,2,FALSE),lookupList,0)),"")</f>
        <v/>
      </c>
      <c r="E49" s="60"/>
      <c r="G49" s="60"/>
      <c r="H49" s="67" t="str">
        <f ca="1">IFERROR(INDEX(assigneeList,MATCH($B48+VLOOKUP(H$3,statusTable,2,FALSE),lookupList,0)),"")</f>
        <v/>
      </c>
      <c r="I49" s="60"/>
      <c r="K49" s="60"/>
      <c r="L49" s="68" t="str">
        <f ca="1">IFERROR(INDEX(assigneeList,MATCH($B48+VLOOKUP(L$3,statusTable,2,FALSE),lookupList,0)),"")</f>
        <v/>
      </c>
      <c r="M49" s="60"/>
      <c r="O49" s="60"/>
      <c r="P49" s="69" t="str">
        <f ca="1">IFERROR(INDEX(assigneeList,MATCH($B48+VLOOKUP(P$3,statusTable,2,FALSE),lookupList,0)),"")</f>
        <v/>
      </c>
      <c r="Q49" s="60"/>
      <c r="S49" s="60"/>
      <c r="T49" s="70" t="str">
        <f ca="1">IFERROR(INDEX(assigneeList,MATCH($B48+VLOOKUP(T$3,statusTable,2,FALSE),lookupList,0)),"")</f>
        <v/>
      </c>
      <c r="U49" s="60"/>
      <c r="W49" s="60"/>
      <c r="X49" s="71" t="str">
        <f ca="1">IFERROR(INDEX(assigneeList,MATCH($B48+VLOOKUP(X$3,statusTable,2,FALSE),lookupList,0)),"")</f>
        <v/>
      </c>
      <c r="Y49" s="72"/>
    </row>
    <row r="50" spans="2:25" ht="25" customHeight="1" thickBot="1" x14ac:dyDescent="0.25">
      <c r="C50" s="72"/>
      <c r="D50" s="72"/>
      <c r="E50" s="72"/>
      <c r="F50" s="9"/>
      <c r="G50" s="72"/>
      <c r="H50" s="72"/>
      <c r="I50" s="72"/>
      <c r="J50" s="9"/>
      <c r="K50" s="72"/>
      <c r="L50" s="72"/>
      <c r="M50" s="72"/>
      <c r="N50" s="9"/>
      <c r="O50" s="72"/>
      <c r="P50" s="72"/>
      <c r="Q50" s="72"/>
      <c r="R50" s="9"/>
      <c r="S50" s="72"/>
      <c r="T50" s="72"/>
      <c r="U50" s="72"/>
      <c r="V50" s="9"/>
      <c r="W50" s="72"/>
      <c r="X50" s="72"/>
      <c r="Y50" s="72"/>
    </row>
    <row r="51" spans="2:25" ht="25" customHeight="1" x14ac:dyDescent="0.2">
      <c r="B51" s="4">
        <f>B48+1</f>
        <v>16</v>
      </c>
      <c r="C51" s="72"/>
      <c r="D51" s="62" t="str">
        <f ca="1">IFERROR(INDEX(taskList,MATCH($B51+VLOOKUP(D$3,statusTable,2,FALSE),lookupList,0)),"")</f>
        <v/>
      </c>
      <c r="E51" s="60"/>
      <c r="G51" s="60"/>
      <c r="H51" s="62" t="str">
        <f ca="1">IFERROR(INDEX(taskList,MATCH($B51+VLOOKUP(H$3,statusTable,2,FALSE),lookupList,0)),"")</f>
        <v/>
      </c>
      <c r="I51" s="60"/>
      <c r="K51" s="60"/>
      <c r="L51" s="63" t="str">
        <f ca="1">IFERROR(INDEX(taskList,MATCH($B51+VLOOKUP(L$3,statusTable,2,FALSE),lookupList,0)),"")</f>
        <v/>
      </c>
      <c r="M51" s="60"/>
      <c r="O51" s="60"/>
      <c r="P51" s="64" t="str">
        <f ca="1">IFERROR(INDEX(taskList,MATCH($B51+VLOOKUP(P$3,statusTable,2,FALSE),lookupList,0)),"")</f>
        <v/>
      </c>
      <c r="Q51" s="60"/>
      <c r="S51" s="60"/>
      <c r="T51" s="65" t="str">
        <f ca="1">IFERROR(INDEX(taskList,MATCH($B51+VLOOKUP(T$3,statusTable,2,FALSE),lookupList,0)),"")</f>
        <v/>
      </c>
      <c r="U51" s="60"/>
      <c r="W51" s="60"/>
      <c r="X51" s="66" t="str">
        <f ca="1">IFERROR(INDEX(taskList,MATCH($B51+VLOOKUP(X$3,statusTable,2,FALSE),lookupList,0)),"")</f>
        <v/>
      </c>
      <c r="Y51" s="72"/>
    </row>
    <row r="52" spans="2:25" ht="25" customHeight="1" thickBot="1" x14ac:dyDescent="0.25">
      <c r="B52" s="4">
        <f>B49+1</f>
        <v>16</v>
      </c>
      <c r="C52" s="72"/>
      <c r="D52" s="67" t="str">
        <f ca="1">IFERROR(INDEX(assigneeList,MATCH($B51+VLOOKUP(D$3,statusTable,2,FALSE),lookupList,0)),"")</f>
        <v/>
      </c>
      <c r="E52" s="60"/>
      <c r="G52" s="60"/>
      <c r="H52" s="67" t="str">
        <f ca="1">IFERROR(INDEX(assigneeList,MATCH($B51+VLOOKUP(H$3,statusTable,2,FALSE),lookupList,0)),"")</f>
        <v/>
      </c>
      <c r="I52" s="60"/>
      <c r="K52" s="60"/>
      <c r="L52" s="68" t="str">
        <f ca="1">IFERROR(INDEX(assigneeList,MATCH($B51+VLOOKUP(L$3,statusTable,2,FALSE),lookupList,0)),"")</f>
        <v/>
      </c>
      <c r="M52" s="60"/>
      <c r="O52" s="60"/>
      <c r="P52" s="69" t="str">
        <f ca="1">IFERROR(INDEX(assigneeList,MATCH($B51+VLOOKUP(P$3,statusTable,2,FALSE),lookupList,0)),"")</f>
        <v/>
      </c>
      <c r="Q52" s="60"/>
      <c r="S52" s="60"/>
      <c r="T52" s="70" t="str">
        <f ca="1">IFERROR(INDEX(assigneeList,MATCH($B51+VLOOKUP(T$3,statusTable,2,FALSE),lookupList,0)),"")</f>
        <v/>
      </c>
      <c r="U52" s="60"/>
      <c r="W52" s="60"/>
      <c r="X52" s="71" t="str">
        <f ca="1">IFERROR(INDEX(assigneeList,MATCH($B51+VLOOKUP(X$3,statusTable,2,FALSE),lookupList,0)),"")</f>
        <v/>
      </c>
      <c r="Y52" s="72"/>
    </row>
    <row r="53" spans="2:25" ht="25" customHeight="1" thickBot="1" x14ac:dyDescent="0.25">
      <c r="C53" s="72"/>
      <c r="D53" s="72"/>
      <c r="E53" s="72"/>
      <c r="F53" s="9"/>
      <c r="G53" s="72"/>
      <c r="H53" s="72"/>
      <c r="I53" s="72"/>
      <c r="J53" s="9"/>
      <c r="K53" s="72"/>
      <c r="L53" s="72"/>
      <c r="M53" s="72"/>
      <c r="N53" s="9"/>
      <c r="O53" s="72"/>
      <c r="P53" s="72"/>
      <c r="Q53" s="72"/>
      <c r="R53" s="9"/>
      <c r="S53" s="72"/>
      <c r="T53" s="72"/>
      <c r="U53" s="72"/>
      <c r="V53" s="9"/>
      <c r="W53" s="72"/>
      <c r="X53" s="72"/>
      <c r="Y53" s="72"/>
    </row>
    <row r="54" spans="2:25" ht="25" customHeight="1" x14ac:dyDescent="0.2">
      <c r="B54" s="4">
        <f>B51+1</f>
        <v>17</v>
      </c>
      <c r="C54" s="72"/>
      <c r="D54" s="62" t="str">
        <f ca="1">IFERROR(INDEX(taskList,MATCH($B54+VLOOKUP(D$3,statusTable,2,FALSE),lookupList,0)),"")</f>
        <v/>
      </c>
      <c r="E54" s="60"/>
      <c r="G54" s="60"/>
      <c r="H54" s="62" t="str">
        <f ca="1">IFERROR(INDEX(taskList,MATCH($B54+VLOOKUP(H$3,statusTable,2,FALSE),lookupList,0)),"")</f>
        <v/>
      </c>
      <c r="I54" s="60"/>
      <c r="K54" s="60"/>
      <c r="L54" s="63" t="str">
        <f ca="1">IFERROR(INDEX(taskList,MATCH($B54+VLOOKUP(L$3,statusTable,2,FALSE),lookupList,0)),"")</f>
        <v/>
      </c>
      <c r="M54" s="60"/>
      <c r="O54" s="60"/>
      <c r="P54" s="64" t="str">
        <f ca="1">IFERROR(INDEX(taskList,MATCH($B54+VLOOKUP(P$3,statusTable,2,FALSE),lookupList,0)),"")</f>
        <v/>
      </c>
      <c r="Q54" s="60"/>
      <c r="S54" s="60"/>
      <c r="T54" s="65" t="str">
        <f ca="1">IFERROR(INDEX(taskList,MATCH($B54+VLOOKUP(T$3,statusTable,2,FALSE),lookupList,0)),"")</f>
        <v/>
      </c>
      <c r="U54" s="60"/>
      <c r="W54" s="60"/>
      <c r="X54" s="66" t="str">
        <f ca="1">IFERROR(INDEX(taskList,MATCH($B54+VLOOKUP(X$3,statusTable,2,FALSE),lookupList,0)),"")</f>
        <v/>
      </c>
      <c r="Y54" s="72"/>
    </row>
    <row r="55" spans="2:25" ht="25" customHeight="1" thickBot="1" x14ac:dyDescent="0.25">
      <c r="B55" s="4">
        <f>B52+1</f>
        <v>17</v>
      </c>
      <c r="C55" s="72"/>
      <c r="D55" s="67" t="str">
        <f ca="1">IFERROR(INDEX(assigneeList,MATCH($B54+VLOOKUP(D$3,statusTable,2,FALSE),lookupList,0)),"")</f>
        <v/>
      </c>
      <c r="E55" s="60"/>
      <c r="G55" s="60"/>
      <c r="H55" s="67" t="str">
        <f ca="1">IFERROR(INDEX(assigneeList,MATCH($B54+VLOOKUP(H$3,statusTable,2,FALSE),lookupList,0)),"")</f>
        <v/>
      </c>
      <c r="I55" s="60"/>
      <c r="K55" s="60"/>
      <c r="L55" s="68" t="str">
        <f ca="1">IFERROR(INDEX(assigneeList,MATCH($B54+VLOOKUP(L$3,statusTable,2,FALSE),lookupList,0)),"")</f>
        <v/>
      </c>
      <c r="M55" s="60"/>
      <c r="O55" s="60"/>
      <c r="P55" s="69" t="str">
        <f ca="1">IFERROR(INDEX(assigneeList,MATCH($B54+VLOOKUP(P$3,statusTable,2,FALSE),lookupList,0)),"")</f>
        <v/>
      </c>
      <c r="Q55" s="60"/>
      <c r="S55" s="60"/>
      <c r="T55" s="70" t="str">
        <f ca="1">IFERROR(INDEX(assigneeList,MATCH($B54+VLOOKUP(T$3,statusTable,2,FALSE),lookupList,0)),"")</f>
        <v/>
      </c>
      <c r="U55" s="60"/>
      <c r="W55" s="60"/>
      <c r="X55" s="71" t="str">
        <f ca="1">IFERROR(INDEX(assigneeList,MATCH($B54+VLOOKUP(X$3,statusTable,2,FALSE),lookupList,0)),"")</f>
        <v/>
      </c>
      <c r="Y55" s="72"/>
    </row>
    <row r="56" spans="2:25" ht="25" customHeight="1" thickBot="1" x14ac:dyDescent="0.25">
      <c r="C56" s="72"/>
      <c r="D56" s="72"/>
      <c r="E56" s="72"/>
      <c r="F56" s="9"/>
      <c r="G56" s="72"/>
      <c r="H56" s="72"/>
      <c r="I56" s="72"/>
      <c r="J56" s="9"/>
      <c r="K56" s="72"/>
      <c r="L56" s="72"/>
      <c r="M56" s="72"/>
      <c r="N56" s="9"/>
      <c r="O56" s="72"/>
      <c r="P56" s="72"/>
      <c r="Q56" s="72"/>
      <c r="R56" s="9"/>
      <c r="S56" s="72"/>
      <c r="T56" s="72"/>
      <c r="U56" s="72"/>
      <c r="V56" s="9"/>
      <c r="W56" s="72"/>
      <c r="X56" s="72"/>
      <c r="Y56" s="72"/>
    </row>
    <row r="57" spans="2:25" ht="25" customHeight="1" x14ac:dyDescent="0.2">
      <c r="B57" s="4">
        <f>B54+1</f>
        <v>18</v>
      </c>
      <c r="C57" s="72"/>
      <c r="D57" s="62" t="str">
        <f ca="1">IFERROR(INDEX(taskList,MATCH($B57+VLOOKUP(D$3,statusTable,2,FALSE),lookupList,0)),"")</f>
        <v/>
      </c>
      <c r="E57" s="60"/>
      <c r="G57" s="60"/>
      <c r="H57" s="62" t="str">
        <f ca="1">IFERROR(INDEX(taskList,MATCH($B57+VLOOKUP(H$3,statusTable,2,FALSE),lookupList,0)),"")</f>
        <v/>
      </c>
      <c r="I57" s="60"/>
      <c r="K57" s="60"/>
      <c r="L57" s="63" t="str">
        <f ca="1">IFERROR(INDEX(taskList,MATCH($B57+VLOOKUP(L$3,statusTable,2,FALSE),lookupList,0)),"")</f>
        <v/>
      </c>
      <c r="M57" s="60"/>
      <c r="O57" s="60"/>
      <c r="P57" s="64" t="str">
        <f ca="1">IFERROR(INDEX(taskList,MATCH($B57+VLOOKUP(P$3,statusTable,2,FALSE),lookupList,0)),"")</f>
        <v/>
      </c>
      <c r="Q57" s="60"/>
      <c r="S57" s="60"/>
      <c r="T57" s="65" t="str">
        <f ca="1">IFERROR(INDEX(taskList,MATCH($B57+VLOOKUP(T$3,statusTable,2,FALSE),lookupList,0)),"")</f>
        <v/>
      </c>
      <c r="U57" s="60"/>
      <c r="W57" s="60"/>
      <c r="X57" s="66" t="str">
        <f ca="1">IFERROR(INDEX(taskList,MATCH($B57+VLOOKUP(X$3,statusTable,2,FALSE),lookupList,0)),"")</f>
        <v/>
      </c>
      <c r="Y57" s="72"/>
    </row>
    <row r="58" spans="2:25" ht="25" customHeight="1" thickBot="1" x14ac:dyDescent="0.25">
      <c r="B58" s="4">
        <f>B55+1</f>
        <v>18</v>
      </c>
      <c r="C58" s="72"/>
      <c r="D58" s="67" t="str">
        <f ca="1">IFERROR(INDEX(assigneeList,MATCH($B57+VLOOKUP(D$3,statusTable,2,FALSE),lookupList,0)),"")</f>
        <v/>
      </c>
      <c r="E58" s="60"/>
      <c r="G58" s="60"/>
      <c r="H58" s="67" t="str">
        <f ca="1">IFERROR(INDEX(assigneeList,MATCH($B57+VLOOKUP(H$3,statusTable,2,FALSE),lookupList,0)),"")</f>
        <v/>
      </c>
      <c r="I58" s="60"/>
      <c r="K58" s="60"/>
      <c r="L58" s="68" t="str">
        <f ca="1">IFERROR(INDEX(assigneeList,MATCH($B57+VLOOKUP(L$3,statusTable,2,FALSE),lookupList,0)),"")</f>
        <v/>
      </c>
      <c r="M58" s="60"/>
      <c r="O58" s="60"/>
      <c r="P58" s="69" t="str">
        <f ca="1">IFERROR(INDEX(assigneeList,MATCH($B57+VLOOKUP(P$3,statusTable,2,FALSE),lookupList,0)),"")</f>
        <v/>
      </c>
      <c r="Q58" s="60"/>
      <c r="S58" s="60"/>
      <c r="T58" s="70" t="str">
        <f ca="1">IFERROR(INDEX(assigneeList,MATCH($B57+VLOOKUP(T$3,statusTable,2,FALSE),lookupList,0)),"")</f>
        <v/>
      </c>
      <c r="U58" s="60"/>
      <c r="W58" s="60"/>
      <c r="X58" s="71" t="str">
        <f ca="1">IFERROR(INDEX(assigneeList,MATCH($B57+VLOOKUP(X$3,statusTable,2,FALSE),lookupList,0)),"")</f>
        <v/>
      </c>
      <c r="Y58" s="72"/>
    </row>
    <row r="59" spans="2:25" ht="25" customHeight="1" thickBot="1" x14ac:dyDescent="0.25">
      <c r="C59" s="72"/>
      <c r="D59" s="72"/>
      <c r="E59" s="72"/>
      <c r="F59" s="9"/>
      <c r="G59" s="72"/>
      <c r="H59" s="72"/>
      <c r="I59" s="72"/>
      <c r="J59" s="9"/>
      <c r="K59" s="72"/>
      <c r="L59" s="72"/>
      <c r="M59" s="72"/>
      <c r="N59" s="9"/>
      <c r="O59" s="72"/>
      <c r="P59" s="72"/>
      <c r="Q59" s="72"/>
      <c r="R59" s="9"/>
      <c r="S59" s="72"/>
      <c r="T59" s="72"/>
      <c r="U59" s="72"/>
      <c r="V59" s="9"/>
      <c r="W59" s="72"/>
      <c r="X59" s="72"/>
      <c r="Y59" s="72"/>
    </row>
    <row r="60" spans="2:25" ht="25" customHeight="1" x14ac:dyDescent="0.2">
      <c r="B60" s="4">
        <f>B57+1</f>
        <v>19</v>
      </c>
      <c r="C60" s="72"/>
      <c r="D60" s="62" t="str">
        <f ca="1">IFERROR(INDEX(taskList,MATCH($B60+VLOOKUP(D$3,statusTable,2,FALSE),lookupList,0)),"")</f>
        <v/>
      </c>
      <c r="E60" s="60"/>
      <c r="G60" s="60"/>
      <c r="H60" s="62" t="str">
        <f ca="1">IFERROR(INDEX(taskList,MATCH($B60+VLOOKUP(H$3,statusTable,2,FALSE),lookupList,0)),"")</f>
        <v/>
      </c>
      <c r="I60" s="60"/>
      <c r="K60" s="60"/>
      <c r="L60" s="63" t="str">
        <f ca="1">IFERROR(INDEX(taskList,MATCH($B60+VLOOKUP(L$3,statusTable,2,FALSE),lookupList,0)),"")</f>
        <v/>
      </c>
      <c r="M60" s="60"/>
      <c r="O60" s="60"/>
      <c r="P60" s="64" t="str">
        <f ca="1">IFERROR(INDEX(taskList,MATCH($B60+VLOOKUP(P$3,statusTable,2,FALSE),lookupList,0)),"")</f>
        <v/>
      </c>
      <c r="Q60" s="60"/>
      <c r="S60" s="60"/>
      <c r="T60" s="65" t="str">
        <f ca="1">IFERROR(INDEX(taskList,MATCH($B60+VLOOKUP(T$3,statusTable,2,FALSE),lookupList,0)),"")</f>
        <v/>
      </c>
      <c r="U60" s="60"/>
      <c r="W60" s="60"/>
      <c r="X60" s="66" t="str">
        <f ca="1">IFERROR(INDEX(taskList,MATCH($B60+VLOOKUP(X$3,statusTable,2,FALSE),lookupList,0)),"")</f>
        <v/>
      </c>
      <c r="Y60" s="72"/>
    </row>
    <row r="61" spans="2:25" ht="25" customHeight="1" thickBot="1" x14ac:dyDescent="0.25">
      <c r="B61" s="4">
        <f>B58+1</f>
        <v>19</v>
      </c>
      <c r="C61" s="72"/>
      <c r="D61" s="67" t="str">
        <f ca="1">IFERROR(INDEX(assigneeList,MATCH($B60+VLOOKUP(D$3,statusTable,2,FALSE),lookupList,0)),"")</f>
        <v/>
      </c>
      <c r="E61" s="60"/>
      <c r="G61" s="60"/>
      <c r="H61" s="67" t="str">
        <f ca="1">IFERROR(INDEX(assigneeList,MATCH($B60+VLOOKUP(H$3,statusTable,2,FALSE),lookupList,0)),"")</f>
        <v/>
      </c>
      <c r="I61" s="60"/>
      <c r="K61" s="60"/>
      <c r="L61" s="68" t="str">
        <f ca="1">IFERROR(INDEX(assigneeList,MATCH($B60+VLOOKUP(L$3,statusTable,2,FALSE),lookupList,0)),"")</f>
        <v/>
      </c>
      <c r="M61" s="60"/>
      <c r="O61" s="60"/>
      <c r="P61" s="69" t="str">
        <f ca="1">IFERROR(INDEX(assigneeList,MATCH($B60+VLOOKUP(P$3,statusTable,2,FALSE),lookupList,0)),"")</f>
        <v/>
      </c>
      <c r="Q61" s="60"/>
      <c r="S61" s="60"/>
      <c r="T61" s="70" t="str">
        <f ca="1">IFERROR(INDEX(assigneeList,MATCH($B60+VLOOKUP(T$3,statusTable,2,FALSE),lookupList,0)),"")</f>
        <v/>
      </c>
      <c r="U61" s="60"/>
      <c r="W61" s="60"/>
      <c r="X61" s="71" t="str">
        <f ca="1">IFERROR(INDEX(assigneeList,MATCH($B60+VLOOKUP(X$3,statusTable,2,FALSE),lookupList,0)),"")</f>
        <v/>
      </c>
      <c r="Y61" s="72"/>
    </row>
    <row r="62" spans="2:25" ht="25" customHeight="1" thickBot="1" x14ac:dyDescent="0.25">
      <c r="C62" s="72"/>
      <c r="D62" s="72"/>
      <c r="E62" s="72"/>
      <c r="F62" s="9"/>
      <c r="G62" s="72"/>
      <c r="H62" s="72"/>
      <c r="I62" s="72"/>
      <c r="J62" s="9"/>
      <c r="K62" s="72"/>
      <c r="L62" s="72"/>
      <c r="M62" s="72"/>
      <c r="N62" s="9"/>
      <c r="O62" s="72"/>
      <c r="P62" s="72"/>
      <c r="Q62" s="72"/>
      <c r="R62" s="9"/>
      <c r="S62" s="72"/>
      <c r="T62" s="72"/>
      <c r="U62" s="72"/>
      <c r="V62" s="9"/>
      <c r="W62" s="72"/>
      <c r="X62" s="72"/>
      <c r="Y62" s="72"/>
    </row>
    <row r="63" spans="2:25" ht="25" customHeight="1" x14ac:dyDescent="0.2">
      <c r="B63" s="4">
        <f>B60+1</f>
        <v>20</v>
      </c>
      <c r="C63" s="72"/>
      <c r="D63" s="62" t="str">
        <f ca="1">IFERROR(INDEX(taskList,MATCH($B63+VLOOKUP(D$3,statusTable,2,FALSE),lookupList,0)),"")</f>
        <v/>
      </c>
      <c r="E63" s="60"/>
      <c r="G63" s="60"/>
      <c r="H63" s="62" t="str">
        <f ca="1">IFERROR(INDEX(taskList,MATCH($B63+VLOOKUP(H$3,statusTable,2,FALSE),lookupList,0)),"")</f>
        <v/>
      </c>
      <c r="I63" s="60"/>
      <c r="K63" s="60"/>
      <c r="L63" s="63" t="str">
        <f ca="1">IFERROR(INDEX(taskList,MATCH($B63+VLOOKUP(L$3,statusTable,2,FALSE),lookupList,0)),"")</f>
        <v/>
      </c>
      <c r="M63" s="60"/>
      <c r="O63" s="60"/>
      <c r="P63" s="64" t="str">
        <f ca="1">IFERROR(INDEX(taskList,MATCH($B63+VLOOKUP(P$3,statusTable,2,FALSE),lookupList,0)),"")</f>
        <v/>
      </c>
      <c r="Q63" s="60"/>
      <c r="S63" s="60"/>
      <c r="T63" s="65" t="str">
        <f ca="1">IFERROR(INDEX(taskList,MATCH($B63+VLOOKUP(T$3,statusTable,2,FALSE),lookupList,0)),"")</f>
        <v/>
      </c>
      <c r="U63" s="60"/>
      <c r="W63" s="60"/>
      <c r="X63" s="66" t="str">
        <f ca="1">IFERROR(INDEX(taskList,MATCH($B63+VLOOKUP(X$3,statusTable,2,FALSE),lookupList,0)),"")</f>
        <v/>
      </c>
      <c r="Y63" s="72"/>
    </row>
    <row r="64" spans="2:25" ht="25" customHeight="1" thickBot="1" x14ac:dyDescent="0.25">
      <c r="B64" s="4">
        <f>B61+1</f>
        <v>20</v>
      </c>
      <c r="C64" s="72"/>
      <c r="D64" s="67" t="str">
        <f ca="1">IFERROR(INDEX(assigneeList,MATCH($B63+VLOOKUP(D$3,statusTable,2,FALSE),lookupList,0)),"")</f>
        <v/>
      </c>
      <c r="E64" s="60"/>
      <c r="G64" s="60"/>
      <c r="H64" s="67" t="str">
        <f ca="1">IFERROR(INDEX(assigneeList,MATCH($B63+VLOOKUP(H$3,statusTable,2,FALSE),lookupList,0)),"")</f>
        <v/>
      </c>
      <c r="I64" s="60"/>
      <c r="K64" s="60"/>
      <c r="L64" s="68" t="str">
        <f ca="1">IFERROR(INDEX(assigneeList,MATCH($B63+VLOOKUP(L$3,statusTable,2,FALSE),lookupList,0)),"")</f>
        <v/>
      </c>
      <c r="M64" s="60"/>
      <c r="O64" s="60"/>
      <c r="P64" s="69" t="str">
        <f ca="1">IFERROR(INDEX(assigneeList,MATCH($B63+VLOOKUP(P$3,statusTable,2,FALSE),lookupList,0)),"")</f>
        <v/>
      </c>
      <c r="Q64" s="60"/>
      <c r="S64" s="60"/>
      <c r="T64" s="70" t="str">
        <f ca="1">IFERROR(INDEX(assigneeList,MATCH($B63+VLOOKUP(T$3,statusTable,2,FALSE),lookupList,0)),"")</f>
        <v/>
      </c>
      <c r="U64" s="60"/>
      <c r="W64" s="60"/>
      <c r="X64" s="71" t="str">
        <f ca="1">IFERROR(INDEX(assigneeList,MATCH($B63+VLOOKUP(X$3,statusTable,2,FALSE),lookupList,0)),"")</f>
        <v/>
      </c>
      <c r="Y64" s="72"/>
    </row>
    <row r="65" spans="2:25" ht="25" customHeight="1" thickBot="1" x14ac:dyDescent="0.25">
      <c r="C65" s="72"/>
      <c r="D65" s="72"/>
      <c r="E65" s="72"/>
      <c r="F65" s="9"/>
      <c r="G65" s="72"/>
      <c r="H65" s="72"/>
      <c r="I65" s="72"/>
      <c r="J65" s="9"/>
      <c r="K65" s="72"/>
      <c r="L65" s="72"/>
      <c r="M65" s="72"/>
      <c r="N65" s="9"/>
      <c r="O65" s="72"/>
      <c r="P65" s="72"/>
      <c r="Q65" s="72"/>
      <c r="R65" s="9"/>
      <c r="S65" s="72"/>
      <c r="T65" s="72"/>
      <c r="U65" s="72"/>
      <c r="V65" s="9"/>
      <c r="W65" s="72"/>
      <c r="X65" s="72"/>
      <c r="Y65" s="72"/>
    </row>
    <row r="66" spans="2:25" ht="25" customHeight="1" x14ac:dyDescent="0.2">
      <c r="B66" s="4">
        <f>B63+1</f>
        <v>21</v>
      </c>
      <c r="C66" s="72"/>
      <c r="D66" s="62" t="str">
        <f ca="1">IFERROR(INDEX(taskList,MATCH($B66+VLOOKUP(D$3,statusTable,2,FALSE),lookupList,0)),"")</f>
        <v/>
      </c>
      <c r="E66" s="60"/>
      <c r="G66" s="60"/>
      <c r="H66" s="62" t="str">
        <f ca="1">IFERROR(INDEX(taskList,MATCH($B66+VLOOKUP(H$3,statusTable,2,FALSE),lookupList,0)),"")</f>
        <v/>
      </c>
      <c r="I66" s="60"/>
      <c r="K66" s="60"/>
      <c r="L66" s="63" t="str">
        <f ca="1">IFERROR(INDEX(taskList,MATCH($B66+VLOOKUP(L$3,statusTable,2,FALSE),lookupList,0)),"")</f>
        <v/>
      </c>
      <c r="M66" s="60"/>
      <c r="O66" s="60"/>
      <c r="P66" s="64" t="str">
        <f ca="1">IFERROR(INDEX(taskList,MATCH($B66+VLOOKUP(P$3,statusTable,2,FALSE),lookupList,0)),"")</f>
        <v/>
      </c>
      <c r="Q66" s="60"/>
      <c r="S66" s="60"/>
      <c r="T66" s="65" t="str">
        <f ca="1">IFERROR(INDEX(taskList,MATCH($B66+VLOOKUP(T$3,statusTable,2,FALSE),lookupList,0)),"")</f>
        <v/>
      </c>
      <c r="U66" s="60"/>
      <c r="W66" s="60"/>
      <c r="X66" s="66" t="str">
        <f ca="1">IFERROR(INDEX(taskList,MATCH($B66+VLOOKUP(X$3,statusTable,2,FALSE),lookupList,0)),"")</f>
        <v/>
      </c>
      <c r="Y66" s="72"/>
    </row>
    <row r="67" spans="2:25" ht="25" customHeight="1" thickBot="1" x14ac:dyDescent="0.25">
      <c r="B67" s="4">
        <f>B64+1</f>
        <v>21</v>
      </c>
      <c r="C67" s="72"/>
      <c r="D67" s="67" t="str">
        <f ca="1">IFERROR(INDEX(assigneeList,MATCH($B66+VLOOKUP(D$3,statusTable,2,FALSE),lookupList,0)),"")</f>
        <v/>
      </c>
      <c r="E67" s="60"/>
      <c r="G67" s="60"/>
      <c r="H67" s="67" t="str">
        <f ca="1">IFERROR(INDEX(assigneeList,MATCH($B66+VLOOKUP(H$3,statusTable,2,FALSE),lookupList,0)),"")</f>
        <v/>
      </c>
      <c r="I67" s="60"/>
      <c r="K67" s="60"/>
      <c r="L67" s="68" t="str">
        <f ca="1">IFERROR(INDEX(assigneeList,MATCH($B66+VLOOKUP(L$3,statusTable,2,FALSE),lookupList,0)),"")</f>
        <v/>
      </c>
      <c r="M67" s="60"/>
      <c r="O67" s="60"/>
      <c r="P67" s="69" t="str">
        <f ca="1">IFERROR(INDEX(assigneeList,MATCH($B66+VLOOKUP(P$3,statusTable,2,FALSE),lookupList,0)),"")</f>
        <v/>
      </c>
      <c r="Q67" s="60"/>
      <c r="S67" s="60"/>
      <c r="T67" s="70" t="str">
        <f ca="1">IFERROR(INDEX(assigneeList,MATCH($B66+VLOOKUP(T$3,statusTable,2,FALSE),lookupList,0)),"")</f>
        <v/>
      </c>
      <c r="U67" s="60"/>
      <c r="W67" s="60"/>
      <c r="X67" s="71" t="str">
        <f ca="1">IFERROR(INDEX(assigneeList,MATCH($B66+VLOOKUP(X$3,statusTable,2,FALSE),lookupList,0)),"")</f>
        <v/>
      </c>
      <c r="Y67" s="72"/>
    </row>
    <row r="68" spans="2:25" ht="25" customHeight="1" thickBot="1" x14ac:dyDescent="0.25">
      <c r="C68" s="72"/>
      <c r="D68" s="72"/>
      <c r="E68" s="72"/>
      <c r="F68" s="9"/>
      <c r="G68" s="72"/>
      <c r="H68" s="72"/>
      <c r="I68" s="72"/>
      <c r="J68" s="9"/>
      <c r="K68" s="72"/>
      <c r="L68" s="72"/>
      <c r="M68" s="72"/>
      <c r="N68" s="9"/>
      <c r="O68" s="72"/>
      <c r="P68" s="72"/>
      <c r="Q68" s="72"/>
      <c r="R68" s="9"/>
      <c r="S68" s="72"/>
      <c r="T68" s="72"/>
      <c r="U68" s="72"/>
      <c r="V68" s="9"/>
      <c r="W68" s="72"/>
      <c r="X68" s="72"/>
      <c r="Y68" s="72"/>
    </row>
    <row r="69" spans="2:25" ht="25" customHeight="1" x14ac:dyDescent="0.2">
      <c r="B69" s="4">
        <f>B66+1</f>
        <v>22</v>
      </c>
      <c r="C69" s="72"/>
      <c r="D69" s="62" t="str">
        <f ca="1">IFERROR(INDEX(taskList,MATCH($B69+VLOOKUP(D$3,statusTable,2,FALSE),lookupList,0)),"")</f>
        <v/>
      </c>
      <c r="E69" s="60"/>
      <c r="G69" s="60"/>
      <c r="H69" s="62" t="str">
        <f ca="1">IFERROR(INDEX(taskList,MATCH($B69+VLOOKUP(H$3,statusTable,2,FALSE),lookupList,0)),"")</f>
        <v/>
      </c>
      <c r="I69" s="60"/>
      <c r="K69" s="60"/>
      <c r="L69" s="63" t="str">
        <f ca="1">IFERROR(INDEX(taskList,MATCH($B69+VLOOKUP(L$3,statusTable,2,FALSE),lookupList,0)),"")</f>
        <v/>
      </c>
      <c r="M69" s="60"/>
      <c r="O69" s="60"/>
      <c r="P69" s="64" t="str">
        <f ca="1">IFERROR(INDEX(taskList,MATCH($B69+VLOOKUP(P$3,statusTable,2,FALSE),lookupList,0)),"")</f>
        <v/>
      </c>
      <c r="Q69" s="60"/>
      <c r="S69" s="60"/>
      <c r="T69" s="65" t="str">
        <f ca="1">IFERROR(INDEX(taskList,MATCH($B69+VLOOKUP(T$3,statusTable,2,FALSE),lookupList,0)),"")</f>
        <v/>
      </c>
      <c r="U69" s="60"/>
      <c r="W69" s="60"/>
      <c r="X69" s="66" t="str">
        <f ca="1">IFERROR(INDEX(taskList,MATCH($B69+VLOOKUP(X$3,statusTable,2,FALSE),lookupList,0)),"")</f>
        <v/>
      </c>
      <c r="Y69" s="72"/>
    </row>
    <row r="70" spans="2:25" ht="25" customHeight="1" thickBot="1" x14ac:dyDescent="0.25">
      <c r="B70" s="4">
        <f>B67+1</f>
        <v>22</v>
      </c>
      <c r="C70" s="72"/>
      <c r="D70" s="67" t="str">
        <f ca="1">IFERROR(INDEX(assigneeList,MATCH($B69+VLOOKUP(D$3,statusTable,2,FALSE),lookupList,0)),"")</f>
        <v/>
      </c>
      <c r="E70" s="60"/>
      <c r="G70" s="60"/>
      <c r="H70" s="67" t="str">
        <f ca="1">IFERROR(INDEX(assigneeList,MATCH($B69+VLOOKUP(H$3,statusTable,2,FALSE),lookupList,0)),"")</f>
        <v/>
      </c>
      <c r="I70" s="60"/>
      <c r="K70" s="60"/>
      <c r="L70" s="68" t="str">
        <f ca="1">IFERROR(INDEX(assigneeList,MATCH($B69+VLOOKUP(L$3,statusTable,2,FALSE),lookupList,0)),"")</f>
        <v/>
      </c>
      <c r="M70" s="60"/>
      <c r="O70" s="60"/>
      <c r="P70" s="69" t="str">
        <f ca="1">IFERROR(INDEX(assigneeList,MATCH($B69+VLOOKUP(P$3,statusTable,2,FALSE),lookupList,0)),"")</f>
        <v/>
      </c>
      <c r="Q70" s="60"/>
      <c r="S70" s="60"/>
      <c r="T70" s="70" t="str">
        <f ca="1">IFERROR(INDEX(assigneeList,MATCH($B69+VLOOKUP(T$3,statusTable,2,FALSE),lookupList,0)),"")</f>
        <v/>
      </c>
      <c r="U70" s="60"/>
      <c r="W70" s="60"/>
      <c r="X70" s="71" t="str">
        <f ca="1">IFERROR(INDEX(assigneeList,MATCH($B69+VLOOKUP(X$3,statusTable,2,FALSE),lookupList,0)),"")</f>
        <v/>
      </c>
      <c r="Y70" s="72"/>
    </row>
    <row r="71" spans="2:25" ht="25" customHeight="1" thickBot="1" x14ac:dyDescent="0.25">
      <c r="C71" s="72"/>
      <c r="D71" s="72"/>
      <c r="E71" s="72"/>
      <c r="F71" s="9"/>
      <c r="G71" s="72"/>
      <c r="H71" s="72"/>
      <c r="I71" s="72"/>
      <c r="J71" s="9"/>
      <c r="K71" s="72"/>
      <c r="L71" s="72"/>
      <c r="M71" s="72"/>
      <c r="N71" s="9"/>
      <c r="O71" s="72"/>
      <c r="P71" s="72"/>
      <c r="Q71" s="72"/>
      <c r="R71" s="9"/>
      <c r="S71" s="72"/>
      <c r="T71" s="72"/>
      <c r="U71" s="72"/>
      <c r="V71" s="9"/>
      <c r="W71" s="72"/>
      <c r="X71" s="72"/>
      <c r="Y71" s="72"/>
    </row>
    <row r="72" spans="2:25" ht="25" customHeight="1" x14ac:dyDescent="0.2">
      <c r="B72" s="4">
        <f>B69+1</f>
        <v>23</v>
      </c>
      <c r="C72" s="72"/>
      <c r="D72" s="62" t="str">
        <f ca="1">IFERROR(INDEX(taskList,MATCH($B72+VLOOKUP(D$3,statusTable,2,FALSE),lookupList,0)),"")</f>
        <v/>
      </c>
      <c r="E72" s="60"/>
      <c r="G72" s="60"/>
      <c r="H72" s="62" t="str">
        <f ca="1">IFERROR(INDEX(taskList,MATCH($B72+VLOOKUP(H$3,statusTable,2,FALSE),lookupList,0)),"")</f>
        <v/>
      </c>
      <c r="I72" s="60"/>
      <c r="K72" s="60"/>
      <c r="L72" s="63" t="str">
        <f ca="1">IFERROR(INDEX(taskList,MATCH($B72+VLOOKUP(L$3,statusTable,2,FALSE),lookupList,0)),"")</f>
        <v/>
      </c>
      <c r="M72" s="60"/>
      <c r="O72" s="60"/>
      <c r="P72" s="64" t="str">
        <f ca="1">IFERROR(INDEX(taskList,MATCH($B72+VLOOKUP(P$3,statusTable,2,FALSE),lookupList,0)),"")</f>
        <v/>
      </c>
      <c r="Q72" s="60"/>
      <c r="S72" s="60"/>
      <c r="T72" s="65" t="str">
        <f ca="1">IFERROR(INDEX(taskList,MATCH($B72+VLOOKUP(T$3,statusTable,2,FALSE),lookupList,0)),"")</f>
        <v/>
      </c>
      <c r="U72" s="60"/>
      <c r="W72" s="60"/>
      <c r="X72" s="66" t="str">
        <f ca="1">IFERROR(INDEX(taskList,MATCH($B72+VLOOKUP(X$3,statusTable,2,FALSE),lookupList,0)),"")</f>
        <v/>
      </c>
      <c r="Y72" s="72"/>
    </row>
    <row r="73" spans="2:25" ht="25" customHeight="1" thickBot="1" x14ac:dyDescent="0.25">
      <c r="B73" s="4">
        <f>B70+1</f>
        <v>23</v>
      </c>
      <c r="C73" s="72"/>
      <c r="D73" s="67" t="str">
        <f ca="1">IFERROR(INDEX(assigneeList,MATCH($B72+VLOOKUP(D$3,statusTable,2,FALSE),lookupList,0)),"")</f>
        <v/>
      </c>
      <c r="E73" s="60"/>
      <c r="G73" s="60"/>
      <c r="H73" s="67" t="str">
        <f ca="1">IFERROR(INDEX(assigneeList,MATCH($B72+VLOOKUP(H$3,statusTable,2,FALSE),lookupList,0)),"")</f>
        <v/>
      </c>
      <c r="I73" s="60"/>
      <c r="K73" s="60"/>
      <c r="L73" s="68" t="str">
        <f ca="1">IFERROR(INDEX(assigneeList,MATCH($B72+VLOOKUP(L$3,statusTable,2,FALSE),lookupList,0)),"")</f>
        <v/>
      </c>
      <c r="M73" s="60"/>
      <c r="O73" s="60"/>
      <c r="P73" s="69" t="str">
        <f ca="1">IFERROR(INDEX(assigneeList,MATCH($B72+VLOOKUP(P$3,statusTable,2,FALSE),lookupList,0)),"")</f>
        <v/>
      </c>
      <c r="Q73" s="60"/>
      <c r="S73" s="60"/>
      <c r="T73" s="70" t="str">
        <f ca="1">IFERROR(INDEX(assigneeList,MATCH($B72+VLOOKUP(T$3,statusTable,2,FALSE),lookupList,0)),"")</f>
        <v/>
      </c>
      <c r="U73" s="60"/>
      <c r="W73" s="60"/>
      <c r="X73" s="71" t="str">
        <f ca="1">IFERROR(INDEX(assigneeList,MATCH($B72+VLOOKUP(X$3,statusTable,2,FALSE),lookupList,0)),"")</f>
        <v/>
      </c>
      <c r="Y73" s="72"/>
    </row>
    <row r="74" spans="2:25" ht="25" customHeight="1" thickBot="1" x14ac:dyDescent="0.25">
      <c r="C74" s="72"/>
      <c r="D74" s="72"/>
      <c r="E74" s="72"/>
      <c r="F74" s="9"/>
      <c r="G74" s="72"/>
      <c r="H74" s="72"/>
      <c r="I74" s="72"/>
      <c r="J74" s="9"/>
      <c r="K74" s="72"/>
      <c r="L74" s="72"/>
      <c r="M74" s="72"/>
      <c r="N74" s="9"/>
      <c r="O74" s="72"/>
      <c r="P74" s="72"/>
      <c r="Q74" s="72"/>
      <c r="R74" s="9"/>
      <c r="S74" s="72"/>
      <c r="T74" s="72"/>
      <c r="U74" s="72"/>
      <c r="V74" s="9"/>
      <c r="W74" s="72"/>
      <c r="X74" s="72"/>
      <c r="Y74" s="72"/>
    </row>
    <row r="75" spans="2:25" ht="25" customHeight="1" x14ac:dyDescent="0.2">
      <c r="B75" s="4">
        <f>B72+1</f>
        <v>24</v>
      </c>
      <c r="C75" s="72"/>
      <c r="D75" s="62" t="str">
        <f ca="1">IFERROR(INDEX(taskList,MATCH($B75+VLOOKUP(D$3,statusTable,2,FALSE),lookupList,0)),"")</f>
        <v/>
      </c>
      <c r="E75" s="60"/>
      <c r="G75" s="60"/>
      <c r="H75" s="62" t="str">
        <f ca="1">IFERROR(INDEX(taskList,MATCH($B75+VLOOKUP(H$3,statusTable,2,FALSE),lookupList,0)),"")</f>
        <v/>
      </c>
      <c r="I75" s="60"/>
      <c r="K75" s="60"/>
      <c r="L75" s="63" t="str">
        <f ca="1">IFERROR(INDEX(taskList,MATCH($B75+VLOOKUP(L$3,statusTable,2,FALSE),lookupList,0)),"")</f>
        <v/>
      </c>
      <c r="M75" s="60"/>
      <c r="O75" s="60"/>
      <c r="P75" s="64" t="str">
        <f ca="1">IFERROR(INDEX(taskList,MATCH($B75+VLOOKUP(P$3,statusTable,2,FALSE),lookupList,0)),"")</f>
        <v/>
      </c>
      <c r="Q75" s="60"/>
      <c r="S75" s="60"/>
      <c r="T75" s="65" t="str">
        <f ca="1">IFERROR(INDEX(taskList,MATCH($B75+VLOOKUP(T$3,statusTable,2,FALSE),lookupList,0)),"")</f>
        <v/>
      </c>
      <c r="U75" s="60"/>
      <c r="W75" s="60"/>
      <c r="X75" s="66" t="str">
        <f ca="1">IFERROR(INDEX(taskList,MATCH($B75+VLOOKUP(X$3,statusTable,2,FALSE),lookupList,0)),"")</f>
        <v/>
      </c>
      <c r="Y75" s="72"/>
    </row>
    <row r="76" spans="2:25" ht="25" customHeight="1" thickBot="1" x14ac:dyDescent="0.25">
      <c r="B76" s="4">
        <f>B73+1</f>
        <v>24</v>
      </c>
      <c r="C76" s="72"/>
      <c r="D76" s="67" t="str">
        <f ca="1">IFERROR(INDEX(assigneeList,MATCH($B75+VLOOKUP(D$3,statusTable,2,FALSE),lookupList,0)),"")</f>
        <v/>
      </c>
      <c r="E76" s="60"/>
      <c r="G76" s="60"/>
      <c r="H76" s="67" t="str">
        <f ca="1">IFERROR(INDEX(assigneeList,MATCH($B75+VLOOKUP(H$3,statusTable,2,FALSE),lookupList,0)),"")</f>
        <v/>
      </c>
      <c r="I76" s="60"/>
      <c r="K76" s="60"/>
      <c r="L76" s="68" t="str">
        <f ca="1">IFERROR(INDEX(assigneeList,MATCH($B75+VLOOKUP(L$3,statusTable,2,FALSE),lookupList,0)),"")</f>
        <v/>
      </c>
      <c r="M76" s="60"/>
      <c r="O76" s="60"/>
      <c r="P76" s="69" t="str">
        <f ca="1">IFERROR(INDEX(assigneeList,MATCH($B75+VLOOKUP(P$3,statusTable,2,FALSE),lookupList,0)),"")</f>
        <v/>
      </c>
      <c r="Q76" s="60"/>
      <c r="S76" s="60"/>
      <c r="T76" s="70" t="str">
        <f ca="1">IFERROR(INDEX(assigneeList,MATCH($B75+VLOOKUP(T$3,statusTable,2,FALSE),lookupList,0)),"")</f>
        <v/>
      </c>
      <c r="U76" s="60"/>
      <c r="W76" s="60"/>
      <c r="X76" s="71" t="str">
        <f ca="1">IFERROR(INDEX(assigneeList,MATCH($B75+VLOOKUP(X$3,statusTable,2,FALSE),lookupList,0)),"")</f>
        <v/>
      </c>
      <c r="Y76" s="72"/>
    </row>
    <row r="77" spans="2:25" ht="25" customHeight="1" thickBot="1" x14ac:dyDescent="0.25">
      <c r="C77" s="72"/>
      <c r="D77" s="72"/>
      <c r="E77" s="72"/>
      <c r="F77" s="9"/>
      <c r="G77" s="72"/>
      <c r="H77" s="72"/>
      <c r="I77" s="72"/>
      <c r="J77" s="9"/>
      <c r="K77" s="72"/>
      <c r="L77" s="72"/>
      <c r="M77" s="72"/>
      <c r="N77" s="9"/>
      <c r="O77" s="72"/>
      <c r="P77" s="72"/>
      <c r="Q77" s="72"/>
      <c r="R77" s="9"/>
      <c r="S77" s="72"/>
      <c r="T77" s="72"/>
      <c r="U77" s="72"/>
      <c r="V77" s="9"/>
      <c r="W77" s="72"/>
      <c r="X77" s="72"/>
      <c r="Y77" s="72"/>
    </row>
    <row r="78" spans="2:25" ht="25" customHeight="1" x14ac:dyDescent="0.2">
      <c r="B78" s="4">
        <f>B75+1</f>
        <v>25</v>
      </c>
      <c r="C78" s="72"/>
      <c r="D78" s="62" t="str">
        <f ca="1">IFERROR(INDEX(taskList,MATCH($B78+VLOOKUP(D$3,statusTable,2,FALSE),lookupList,0)),"")</f>
        <v/>
      </c>
      <c r="E78" s="60"/>
      <c r="G78" s="60"/>
      <c r="H78" s="62" t="str">
        <f ca="1">IFERROR(INDEX(taskList,MATCH($B78+VLOOKUP(H$3,statusTable,2,FALSE),lookupList,0)),"")</f>
        <v/>
      </c>
      <c r="I78" s="60"/>
      <c r="K78" s="60"/>
      <c r="L78" s="63" t="str">
        <f ca="1">IFERROR(INDEX(taskList,MATCH($B78+VLOOKUP(L$3,statusTable,2,FALSE),lookupList,0)),"")</f>
        <v/>
      </c>
      <c r="M78" s="60"/>
      <c r="O78" s="60"/>
      <c r="P78" s="64" t="str">
        <f ca="1">IFERROR(INDEX(taskList,MATCH($B78+VLOOKUP(P$3,statusTable,2,FALSE),lookupList,0)),"")</f>
        <v/>
      </c>
      <c r="Q78" s="60"/>
      <c r="S78" s="60"/>
      <c r="T78" s="65" t="str">
        <f ca="1">IFERROR(INDEX(taskList,MATCH($B78+VLOOKUP(T$3,statusTable,2,FALSE),lookupList,0)),"")</f>
        <v/>
      </c>
      <c r="U78" s="60"/>
      <c r="W78" s="60"/>
      <c r="X78" s="66" t="str">
        <f ca="1">IFERROR(INDEX(taskList,MATCH($B78+VLOOKUP(X$3,statusTable,2,FALSE),lookupList,0)),"")</f>
        <v/>
      </c>
      <c r="Y78" s="72"/>
    </row>
    <row r="79" spans="2:25" ht="25" customHeight="1" thickBot="1" x14ac:dyDescent="0.25">
      <c r="B79" s="4">
        <f>B76+1</f>
        <v>25</v>
      </c>
      <c r="C79" s="72"/>
      <c r="D79" s="67" t="str">
        <f ca="1">IFERROR(INDEX(assigneeList,MATCH($B78+VLOOKUP(D$3,statusTable,2,FALSE),lookupList,0)),"")</f>
        <v/>
      </c>
      <c r="E79" s="60"/>
      <c r="G79" s="60"/>
      <c r="H79" s="67" t="str">
        <f ca="1">IFERROR(INDEX(assigneeList,MATCH($B78+VLOOKUP(H$3,statusTable,2,FALSE),lookupList,0)),"")</f>
        <v/>
      </c>
      <c r="I79" s="60"/>
      <c r="K79" s="60"/>
      <c r="L79" s="68" t="str">
        <f ca="1">IFERROR(INDEX(assigneeList,MATCH($B78+VLOOKUP(L$3,statusTable,2,FALSE),lookupList,0)),"")</f>
        <v/>
      </c>
      <c r="M79" s="60"/>
      <c r="O79" s="60"/>
      <c r="P79" s="69" t="str">
        <f ca="1">IFERROR(INDEX(assigneeList,MATCH($B78+VLOOKUP(P$3,statusTable,2,FALSE),lookupList,0)),"")</f>
        <v/>
      </c>
      <c r="Q79" s="60"/>
      <c r="S79" s="60"/>
      <c r="T79" s="70" t="str">
        <f ca="1">IFERROR(INDEX(assigneeList,MATCH($B78+VLOOKUP(T$3,statusTable,2,FALSE),lookupList,0)),"")</f>
        <v/>
      </c>
      <c r="U79" s="60"/>
      <c r="W79" s="60"/>
      <c r="X79" s="71" t="str">
        <f ca="1">IFERROR(INDEX(assigneeList,MATCH($B78+VLOOKUP(X$3,statusTable,2,FALSE),lookupList,0)),"")</f>
        <v/>
      </c>
      <c r="Y79" s="72"/>
    </row>
    <row r="80" spans="2:25" ht="25" customHeight="1" thickBot="1" x14ac:dyDescent="0.25">
      <c r="C80" s="72"/>
      <c r="D80" s="72"/>
      <c r="E80" s="72"/>
      <c r="F80" s="9"/>
      <c r="G80" s="72"/>
      <c r="H80" s="72"/>
      <c r="I80" s="72"/>
      <c r="J80" s="9"/>
      <c r="K80" s="72"/>
      <c r="L80" s="72"/>
      <c r="M80" s="72"/>
      <c r="N80" s="9"/>
      <c r="O80" s="72"/>
      <c r="P80" s="72"/>
      <c r="Q80" s="72"/>
      <c r="R80" s="9"/>
      <c r="S80" s="72"/>
      <c r="T80" s="72"/>
      <c r="U80" s="72"/>
      <c r="V80" s="9"/>
      <c r="W80" s="72"/>
      <c r="X80" s="72"/>
      <c r="Y80" s="72"/>
    </row>
    <row r="81" spans="2:25" ht="25" customHeight="1" x14ac:dyDescent="0.2">
      <c r="B81" s="4">
        <f>B78+1</f>
        <v>26</v>
      </c>
      <c r="C81" s="72"/>
      <c r="D81" s="62" t="str">
        <f ca="1">IFERROR(INDEX(taskList,MATCH($B81+VLOOKUP(D$3,statusTable,2,FALSE),lookupList,0)),"")</f>
        <v/>
      </c>
      <c r="E81" s="60"/>
      <c r="G81" s="60"/>
      <c r="H81" s="62" t="str">
        <f ca="1">IFERROR(INDEX(taskList,MATCH($B81+VLOOKUP(H$3,statusTable,2,FALSE),lookupList,0)),"")</f>
        <v/>
      </c>
      <c r="I81" s="60"/>
      <c r="K81" s="60"/>
      <c r="L81" s="63" t="str">
        <f ca="1">IFERROR(INDEX(taskList,MATCH($B81+VLOOKUP(L$3,statusTable,2,FALSE),lookupList,0)),"")</f>
        <v/>
      </c>
      <c r="M81" s="60"/>
      <c r="O81" s="60"/>
      <c r="P81" s="64" t="str">
        <f ca="1">IFERROR(INDEX(taskList,MATCH($B81+VLOOKUP(P$3,statusTable,2,FALSE),lookupList,0)),"")</f>
        <v/>
      </c>
      <c r="Q81" s="60"/>
      <c r="S81" s="60"/>
      <c r="T81" s="65" t="str">
        <f ca="1">IFERROR(INDEX(taskList,MATCH($B81+VLOOKUP(T$3,statusTable,2,FALSE),lookupList,0)),"")</f>
        <v/>
      </c>
      <c r="U81" s="60"/>
      <c r="W81" s="60"/>
      <c r="X81" s="66" t="str">
        <f ca="1">IFERROR(INDEX(taskList,MATCH($B81+VLOOKUP(X$3,statusTable,2,FALSE),lookupList,0)),"")</f>
        <v/>
      </c>
      <c r="Y81" s="72"/>
    </row>
    <row r="82" spans="2:25" ht="25" customHeight="1" thickBot="1" x14ac:dyDescent="0.25">
      <c r="B82" s="4">
        <f>B79+1</f>
        <v>26</v>
      </c>
      <c r="C82" s="72"/>
      <c r="D82" s="67" t="str">
        <f ca="1">IFERROR(INDEX(assigneeList,MATCH($B81+VLOOKUP(D$3,statusTable,2,FALSE),lookupList,0)),"")</f>
        <v/>
      </c>
      <c r="E82" s="60"/>
      <c r="G82" s="60"/>
      <c r="H82" s="67" t="str">
        <f ca="1">IFERROR(INDEX(assigneeList,MATCH($B81+VLOOKUP(H$3,statusTable,2,FALSE),lookupList,0)),"")</f>
        <v/>
      </c>
      <c r="I82" s="60"/>
      <c r="K82" s="60"/>
      <c r="L82" s="68" t="str">
        <f ca="1">IFERROR(INDEX(assigneeList,MATCH($B81+VLOOKUP(L$3,statusTable,2,FALSE),lookupList,0)),"")</f>
        <v/>
      </c>
      <c r="M82" s="60"/>
      <c r="O82" s="60"/>
      <c r="P82" s="69" t="str">
        <f ca="1">IFERROR(INDEX(assigneeList,MATCH($B81+VLOOKUP(P$3,statusTable,2,FALSE),lookupList,0)),"")</f>
        <v/>
      </c>
      <c r="Q82" s="60"/>
      <c r="S82" s="60"/>
      <c r="T82" s="70" t="str">
        <f ca="1">IFERROR(INDEX(assigneeList,MATCH($B81+VLOOKUP(T$3,statusTable,2,FALSE),lookupList,0)),"")</f>
        <v/>
      </c>
      <c r="U82" s="60"/>
      <c r="W82" s="60"/>
      <c r="X82" s="71" t="str">
        <f ca="1">IFERROR(INDEX(assigneeList,MATCH($B81+VLOOKUP(X$3,statusTable,2,FALSE),lookupList,0)),"")</f>
        <v/>
      </c>
      <c r="Y82" s="72"/>
    </row>
    <row r="83" spans="2:25" ht="25" customHeight="1" thickBot="1" x14ac:dyDescent="0.25">
      <c r="C83" s="72"/>
      <c r="D83" s="72"/>
      <c r="E83" s="72"/>
      <c r="F83" s="9"/>
      <c r="G83" s="72"/>
      <c r="H83" s="72"/>
      <c r="I83" s="72"/>
      <c r="J83" s="9"/>
      <c r="K83" s="72"/>
      <c r="L83" s="72"/>
      <c r="M83" s="72"/>
      <c r="N83" s="9"/>
      <c r="O83" s="72"/>
      <c r="P83" s="72"/>
      <c r="Q83" s="72"/>
      <c r="R83" s="9"/>
      <c r="S83" s="72"/>
      <c r="T83" s="72"/>
      <c r="U83" s="72"/>
      <c r="V83" s="9"/>
      <c r="W83" s="72"/>
      <c r="X83" s="72"/>
      <c r="Y83" s="72"/>
    </row>
    <row r="84" spans="2:25" ht="25" customHeight="1" x14ac:dyDescent="0.2">
      <c r="B84" s="4">
        <f>B81+1</f>
        <v>27</v>
      </c>
      <c r="C84" s="72"/>
      <c r="D84" s="62" t="str">
        <f ca="1">IFERROR(INDEX(taskList,MATCH($B84+VLOOKUP(D$3,statusTable,2,FALSE),lookupList,0)),"")</f>
        <v/>
      </c>
      <c r="E84" s="60"/>
      <c r="G84" s="60"/>
      <c r="H84" s="62" t="str">
        <f ca="1">IFERROR(INDEX(taskList,MATCH($B84+VLOOKUP(H$3,statusTable,2,FALSE),lookupList,0)),"")</f>
        <v/>
      </c>
      <c r="I84" s="60"/>
      <c r="K84" s="60"/>
      <c r="L84" s="63" t="str">
        <f ca="1">IFERROR(INDEX(taskList,MATCH($B84+VLOOKUP(L$3,statusTable,2,FALSE),lookupList,0)),"")</f>
        <v/>
      </c>
      <c r="M84" s="60"/>
      <c r="O84" s="60"/>
      <c r="P84" s="64" t="str">
        <f ca="1">IFERROR(INDEX(taskList,MATCH($B84+VLOOKUP(P$3,statusTable,2,FALSE),lookupList,0)),"")</f>
        <v/>
      </c>
      <c r="Q84" s="60"/>
      <c r="S84" s="60"/>
      <c r="T84" s="65" t="str">
        <f ca="1">IFERROR(INDEX(taskList,MATCH($B84+VLOOKUP(T$3,statusTable,2,FALSE),lookupList,0)),"")</f>
        <v/>
      </c>
      <c r="U84" s="60"/>
      <c r="W84" s="60"/>
      <c r="X84" s="66" t="str">
        <f ca="1">IFERROR(INDEX(taskList,MATCH($B84+VLOOKUP(X$3,statusTable,2,FALSE),lookupList,0)),"")</f>
        <v/>
      </c>
      <c r="Y84" s="72"/>
    </row>
    <row r="85" spans="2:25" ht="25" customHeight="1" thickBot="1" x14ac:dyDescent="0.25">
      <c r="B85" s="4">
        <f>B82+1</f>
        <v>27</v>
      </c>
      <c r="C85" s="72"/>
      <c r="D85" s="67" t="str">
        <f ca="1">IFERROR(INDEX(assigneeList,MATCH($B84+VLOOKUP(D$3,statusTable,2,FALSE),lookupList,0)),"")</f>
        <v/>
      </c>
      <c r="E85" s="60"/>
      <c r="G85" s="60"/>
      <c r="H85" s="67" t="str">
        <f ca="1">IFERROR(INDEX(assigneeList,MATCH($B84+VLOOKUP(H$3,statusTable,2,FALSE),lookupList,0)),"")</f>
        <v/>
      </c>
      <c r="I85" s="60"/>
      <c r="K85" s="60"/>
      <c r="L85" s="68" t="str">
        <f ca="1">IFERROR(INDEX(assigneeList,MATCH($B84+VLOOKUP(L$3,statusTable,2,FALSE),lookupList,0)),"")</f>
        <v/>
      </c>
      <c r="M85" s="60"/>
      <c r="O85" s="60"/>
      <c r="P85" s="69" t="str">
        <f ca="1">IFERROR(INDEX(assigneeList,MATCH($B84+VLOOKUP(P$3,statusTable,2,FALSE),lookupList,0)),"")</f>
        <v/>
      </c>
      <c r="Q85" s="60"/>
      <c r="S85" s="60"/>
      <c r="T85" s="70" t="str">
        <f ca="1">IFERROR(INDEX(assigneeList,MATCH($B84+VLOOKUP(T$3,statusTable,2,FALSE),lookupList,0)),"")</f>
        <v/>
      </c>
      <c r="U85" s="60"/>
      <c r="W85" s="60"/>
      <c r="X85" s="71" t="str">
        <f ca="1">IFERROR(INDEX(assigneeList,MATCH($B84+VLOOKUP(X$3,statusTable,2,FALSE),lookupList,0)),"")</f>
        <v/>
      </c>
      <c r="Y85" s="72"/>
    </row>
    <row r="86" spans="2:25" ht="25" customHeight="1" thickBot="1" x14ac:dyDescent="0.25">
      <c r="C86" s="72"/>
      <c r="D86" s="72"/>
      <c r="E86" s="72"/>
      <c r="F86" s="9"/>
      <c r="G86" s="72"/>
      <c r="H86" s="72"/>
      <c r="I86" s="72"/>
      <c r="J86" s="9"/>
      <c r="K86" s="72"/>
      <c r="L86" s="72"/>
      <c r="M86" s="72"/>
      <c r="N86" s="9"/>
      <c r="O86" s="72"/>
      <c r="P86" s="72"/>
      <c r="Q86" s="72"/>
      <c r="R86" s="9"/>
      <c r="S86" s="72"/>
      <c r="T86" s="72"/>
      <c r="U86" s="72"/>
      <c r="V86" s="9"/>
      <c r="W86" s="72"/>
      <c r="X86" s="72"/>
      <c r="Y86" s="72"/>
    </row>
    <row r="87" spans="2:25" ht="25" customHeight="1" x14ac:dyDescent="0.2">
      <c r="B87" s="4">
        <f>B84+1</f>
        <v>28</v>
      </c>
      <c r="C87" s="72"/>
      <c r="D87" s="62" t="str">
        <f ca="1">IFERROR(INDEX(taskList,MATCH($B87+VLOOKUP(D$3,statusTable,2,FALSE),lookupList,0)),"")</f>
        <v/>
      </c>
      <c r="E87" s="60"/>
      <c r="G87" s="60"/>
      <c r="H87" s="62" t="str">
        <f ca="1">IFERROR(INDEX(taskList,MATCH($B87+VLOOKUP(H$3,statusTable,2,FALSE),lookupList,0)),"")</f>
        <v/>
      </c>
      <c r="I87" s="60"/>
      <c r="K87" s="60"/>
      <c r="L87" s="63" t="str">
        <f ca="1">IFERROR(INDEX(taskList,MATCH($B87+VLOOKUP(L$3,statusTable,2,FALSE),lookupList,0)),"")</f>
        <v/>
      </c>
      <c r="M87" s="60"/>
      <c r="O87" s="60"/>
      <c r="P87" s="64" t="str">
        <f ca="1">IFERROR(INDEX(taskList,MATCH($B87+VLOOKUP(P$3,statusTable,2,FALSE),lookupList,0)),"")</f>
        <v/>
      </c>
      <c r="Q87" s="60"/>
      <c r="S87" s="60"/>
      <c r="T87" s="65" t="str">
        <f ca="1">IFERROR(INDEX(taskList,MATCH($B87+VLOOKUP(T$3,statusTable,2,FALSE),lookupList,0)),"")</f>
        <v/>
      </c>
      <c r="U87" s="60"/>
      <c r="W87" s="60"/>
      <c r="X87" s="66" t="str">
        <f ca="1">IFERROR(INDEX(taskList,MATCH($B87+VLOOKUP(X$3,statusTable,2,FALSE),lookupList,0)),"")</f>
        <v/>
      </c>
      <c r="Y87" s="72"/>
    </row>
    <row r="88" spans="2:25" ht="25" customHeight="1" thickBot="1" x14ac:dyDescent="0.25">
      <c r="B88" s="4">
        <f>B85+1</f>
        <v>28</v>
      </c>
      <c r="C88" s="72"/>
      <c r="D88" s="67" t="str">
        <f ca="1">IFERROR(INDEX(assigneeList,MATCH($B87+VLOOKUP(D$3,statusTable,2,FALSE),lookupList,0)),"")</f>
        <v/>
      </c>
      <c r="E88" s="60"/>
      <c r="G88" s="60"/>
      <c r="H88" s="67" t="str">
        <f ca="1">IFERROR(INDEX(assigneeList,MATCH($B87+VLOOKUP(H$3,statusTable,2,FALSE),lookupList,0)),"")</f>
        <v/>
      </c>
      <c r="I88" s="60"/>
      <c r="K88" s="60"/>
      <c r="L88" s="68" t="str">
        <f ca="1">IFERROR(INDEX(assigneeList,MATCH($B87+VLOOKUP(L$3,statusTable,2,FALSE),lookupList,0)),"")</f>
        <v/>
      </c>
      <c r="M88" s="60"/>
      <c r="O88" s="60"/>
      <c r="P88" s="69" t="str">
        <f ca="1">IFERROR(INDEX(assigneeList,MATCH($B87+VLOOKUP(P$3,statusTable,2,FALSE),lookupList,0)),"")</f>
        <v/>
      </c>
      <c r="Q88" s="60"/>
      <c r="S88" s="60"/>
      <c r="T88" s="70" t="str">
        <f ca="1">IFERROR(INDEX(assigneeList,MATCH($B87+VLOOKUP(T$3,statusTable,2,FALSE),lookupList,0)),"")</f>
        <v/>
      </c>
      <c r="U88" s="60"/>
      <c r="W88" s="60"/>
      <c r="X88" s="71" t="str">
        <f ca="1">IFERROR(INDEX(assigneeList,MATCH($B87+VLOOKUP(X$3,statusTable,2,FALSE),lookupList,0)),"")</f>
        <v/>
      </c>
      <c r="Y88" s="72"/>
    </row>
    <row r="89" spans="2:25" ht="25" customHeight="1" thickBot="1" x14ac:dyDescent="0.25">
      <c r="C89" s="72"/>
      <c r="D89" s="72"/>
      <c r="E89" s="72"/>
      <c r="F89" s="9"/>
      <c r="G89" s="72"/>
      <c r="H89" s="72"/>
      <c r="I89" s="72"/>
      <c r="J89" s="9"/>
      <c r="K89" s="72"/>
      <c r="L89" s="72"/>
      <c r="M89" s="72"/>
      <c r="N89" s="9"/>
      <c r="O89" s="72"/>
      <c r="P89" s="72"/>
      <c r="Q89" s="72"/>
      <c r="R89" s="9"/>
      <c r="S89" s="72"/>
      <c r="T89" s="72"/>
      <c r="U89" s="72"/>
      <c r="V89" s="9"/>
      <c r="W89" s="72"/>
      <c r="X89" s="72"/>
      <c r="Y89" s="72"/>
    </row>
    <row r="90" spans="2:25" ht="25" customHeight="1" x14ac:dyDescent="0.2">
      <c r="B90" s="4">
        <f>B87+1</f>
        <v>29</v>
      </c>
      <c r="C90" s="72"/>
      <c r="D90" s="62" t="str">
        <f ca="1">IFERROR(INDEX(taskList,MATCH($B90+VLOOKUP(D$3,statusTable,2,FALSE),lookupList,0)),"")</f>
        <v/>
      </c>
      <c r="E90" s="60"/>
      <c r="G90" s="60"/>
      <c r="H90" s="62" t="str">
        <f ca="1">IFERROR(INDEX(taskList,MATCH($B90+VLOOKUP(H$3,statusTable,2,FALSE),lookupList,0)),"")</f>
        <v/>
      </c>
      <c r="I90" s="60"/>
      <c r="K90" s="60"/>
      <c r="L90" s="63" t="str">
        <f ca="1">IFERROR(INDEX(taskList,MATCH($B90+VLOOKUP(L$3,statusTable,2,FALSE),lookupList,0)),"")</f>
        <v/>
      </c>
      <c r="M90" s="60"/>
      <c r="O90" s="60"/>
      <c r="P90" s="64" t="str">
        <f ca="1">IFERROR(INDEX(taskList,MATCH($B90+VLOOKUP(P$3,statusTable,2,FALSE),lookupList,0)),"")</f>
        <v/>
      </c>
      <c r="Q90" s="60"/>
      <c r="S90" s="60"/>
      <c r="T90" s="65" t="str">
        <f ca="1">IFERROR(INDEX(taskList,MATCH($B90+VLOOKUP(T$3,statusTable,2,FALSE),lookupList,0)),"")</f>
        <v/>
      </c>
      <c r="U90" s="60"/>
      <c r="W90" s="60"/>
      <c r="X90" s="66" t="str">
        <f ca="1">IFERROR(INDEX(taskList,MATCH($B90+VLOOKUP(X$3,statusTable,2,FALSE),lookupList,0)),"")</f>
        <v/>
      </c>
      <c r="Y90" s="72"/>
    </row>
    <row r="91" spans="2:25" ht="25" customHeight="1" thickBot="1" x14ac:dyDescent="0.25">
      <c r="B91" s="4">
        <f>B88+1</f>
        <v>29</v>
      </c>
      <c r="C91" s="72"/>
      <c r="D91" s="67" t="str">
        <f ca="1">IFERROR(INDEX(assigneeList,MATCH($B90+VLOOKUP(D$3,statusTable,2,FALSE),lookupList,0)),"")</f>
        <v/>
      </c>
      <c r="E91" s="60"/>
      <c r="G91" s="60"/>
      <c r="H91" s="67" t="str">
        <f ca="1">IFERROR(INDEX(assigneeList,MATCH($B90+VLOOKUP(H$3,statusTable,2,FALSE),lookupList,0)),"")</f>
        <v/>
      </c>
      <c r="I91" s="60"/>
      <c r="K91" s="60"/>
      <c r="L91" s="68" t="str">
        <f ca="1">IFERROR(INDEX(assigneeList,MATCH($B90+VLOOKUP(L$3,statusTable,2,FALSE),lookupList,0)),"")</f>
        <v/>
      </c>
      <c r="M91" s="60"/>
      <c r="O91" s="60"/>
      <c r="P91" s="69" t="str">
        <f ca="1">IFERROR(INDEX(assigneeList,MATCH($B90+VLOOKUP(P$3,statusTable,2,FALSE),lookupList,0)),"")</f>
        <v/>
      </c>
      <c r="Q91" s="60"/>
      <c r="S91" s="60"/>
      <c r="T91" s="70" t="str">
        <f ca="1">IFERROR(INDEX(assigneeList,MATCH($B90+VLOOKUP(T$3,statusTable,2,FALSE),lookupList,0)),"")</f>
        <v/>
      </c>
      <c r="U91" s="60"/>
      <c r="W91" s="60"/>
      <c r="X91" s="71" t="str">
        <f ca="1">IFERROR(INDEX(assigneeList,MATCH($B90+VLOOKUP(X$3,statusTable,2,FALSE),lookupList,0)),"")</f>
        <v/>
      </c>
      <c r="Y91" s="72"/>
    </row>
    <row r="92" spans="2:25" ht="25" customHeight="1" thickBot="1" x14ac:dyDescent="0.25">
      <c r="C92" s="72"/>
      <c r="D92" s="72"/>
      <c r="E92" s="72"/>
      <c r="F92" s="9"/>
      <c r="G92" s="72"/>
      <c r="H92" s="72"/>
      <c r="I92" s="72"/>
      <c r="J92" s="9"/>
      <c r="K92" s="72"/>
      <c r="L92" s="72"/>
      <c r="M92" s="72"/>
      <c r="N92" s="9"/>
      <c r="O92" s="72"/>
      <c r="P92" s="72"/>
      <c r="Q92" s="72"/>
      <c r="R92" s="9"/>
      <c r="S92" s="72"/>
      <c r="T92" s="72"/>
      <c r="U92" s="72"/>
      <c r="V92" s="9"/>
      <c r="W92" s="72"/>
      <c r="X92" s="72"/>
      <c r="Y92" s="72"/>
    </row>
    <row r="93" spans="2:25" ht="25" customHeight="1" x14ac:dyDescent="0.2">
      <c r="B93" s="4">
        <f>B90+1</f>
        <v>30</v>
      </c>
      <c r="C93" s="72"/>
      <c r="D93" s="62" t="str">
        <f ca="1">IFERROR(INDEX(taskList,MATCH($B93+VLOOKUP(D$3,statusTable,2,FALSE),lookupList,0)),"")</f>
        <v/>
      </c>
      <c r="E93" s="60"/>
      <c r="G93" s="60"/>
      <c r="H93" s="62" t="str">
        <f ca="1">IFERROR(INDEX(taskList,MATCH($B93+VLOOKUP(H$3,statusTable,2,FALSE),lookupList,0)),"")</f>
        <v/>
      </c>
      <c r="I93" s="60"/>
      <c r="K93" s="60"/>
      <c r="L93" s="63" t="str">
        <f ca="1">IFERROR(INDEX(taskList,MATCH($B93+VLOOKUP(L$3,statusTable,2,FALSE),lookupList,0)),"")</f>
        <v/>
      </c>
      <c r="M93" s="60"/>
      <c r="O93" s="60"/>
      <c r="P93" s="64" t="str">
        <f ca="1">IFERROR(INDEX(taskList,MATCH($B93+VLOOKUP(P$3,statusTable,2,FALSE),lookupList,0)),"")</f>
        <v/>
      </c>
      <c r="Q93" s="60"/>
      <c r="S93" s="60"/>
      <c r="T93" s="65" t="str">
        <f ca="1">IFERROR(INDEX(taskList,MATCH($B93+VLOOKUP(T$3,statusTable,2,FALSE),lookupList,0)),"")</f>
        <v/>
      </c>
      <c r="U93" s="60"/>
      <c r="W93" s="60"/>
      <c r="X93" s="66" t="str">
        <f ca="1">IFERROR(INDEX(taskList,MATCH($B93+VLOOKUP(X$3,statusTable,2,FALSE),lookupList,0)),"")</f>
        <v/>
      </c>
      <c r="Y93" s="72"/>
    </row>
    <row r="94" spans="2:25" ht="25" customHeight="1" thickBot="1" x14ac:dyDescent="0.25">
      <c r="B94" s="4">
        <f>B91+1</f>
        <v>30</v>
      </c>
      <c r="C94" s="72"/>
      <c r="D94" s="67" t="str">
        <f ca="1">IFERROR(INDEX(assigneeList,MATCH($B93+VLOOKUP(D$3,statusTable,2,FALSE),lookupList,0)),"")</f>
        <v/>
      </c>
      <c r="E94" s="60"/>
      <c r="G94" s="60"/>
      <c r="H94" s="67" t="str">
        <f ca="1">IFERROR(INDEX(assigneeList,MATCH($B93+VLOOKUP(H$3,statusTable,2,FALSE),lookupList,0)),"")</f>
        <v/>
      </c>
      <c r="I94" s="60"/>
      <c r="K94" s="60"/>
      <c r="L94" s="68" t="str">
        <f ca="1">IFERROR(INDEX(assigneeList,MATCH($B93+VLOOKUP(L$3,statusTable,2,FALSE),lookupList,0)),"")</f>
        <v/>
      </c>
      <c r="M94" s="60"/>
      <c r="O94" s="60"/>
      <c r="P94" s="69" t="str">
        <f ca="1">IFERROR(INDEX(assigneeList,MATCH($B93+VLOOKUP(P$3,statusTable,2,FALSE),lookupList,0)),"")</f>
        <v/>
      </c>
      <c r="Q94" s="60"/>
      <c r="S94" s="60"/>
      <c r="T94" s="70" t="str">
        <f ca="1">IFERROR(INDEX(assigneeList,MATCH($B93+VLOOKUP(T$3,statusTable,2,FALSE),lookupList,0)),"")</f>
        <v/>
      </c>
      <c r="U94" s="60"/>
      <c r="W94" s="60"/>
      <c r="X94" s="71" t="str">
        <f ca="1">IFERROR(INDEX(assigneeList,MATCH($B93+VLOOKUP(X$3,statusTable,2,FALSE),lookupList,0)),"")</f>
        <v/>
      </c>
      <c r="Y94" s="72"/>
    </row>
    <row r="95" spans="2:25" ht="25" customHeight="1" thickBot="1" x14ac:dyDescent="0.25">
      <c r="C95" s="72"/>
      <c r="D95" s="72"/>
      <c r="E95" s="72"/>
      <c r="F95" s="9"/>
      <c r="G95" s="72"/>
      <c r="H95" s="72"/>
      <c r="I95" s="72"/>
      <c r="J95" s="9"/>
      <c r="K95" s="72"/>
      <c r="L95" s="72"/>
      <c r="M95" s="72"/>
      <c r="N95" s="9"/>
      <c r="O95" s="72"/>
      <c r="P95" s="72"/>
      <c r="Q95" s="72"/>
      <c r="R95" s="9"/>
      <c r="S95" s="72"/>
      <c r="T95" s="72"/>
      <c r="U95" s="72"/>
      <c r="V95" s="9"/>
      <c r="W95" s="72"/>
      <c r="X95" s="72"/>
      <c r="Y95" s="72"/>
    </row>
    <row r="96" spans="2:25" ht="25" customHeight="1" x14ac:dyDescent="0.2">
      <c r="B96" s="4">
        <f>B93+1</f>
        <v>31</v>
      </c>
      <c r="C96" s="72"/>
      <c r="D96" s="62" t="str">
        <f ca="1">IFERROR(INDEX(taskList,MATCH($B96+VLOOKUP(D$3,statusTable,2,FALSE),lookupList,0)),"")</f>
        <v/>
      </c>
      <c r="E96" s="60"/>
      <c r="G96" s="60"/>
      <c r="H96" s="62" t="str">
        <f ca="1">IFERROR(INDEX(taskList,MATCH($B96+VLOOKUP(H$3,statusTable,2,FALSE),lookupList,0)),"")</f>
        <v/>
      </c>
      <c r="I96" s="60"/>
      <c r="K96" s="60"/>
      <c r="L96" s="63" t="str">
        <f ca="1">IFERROR(INDEX(taskList,MATCH($B96+VLOOKUP(L$3,statusTable,2,FALSE),lookupList,0)),"")</f>
        <v/>
      </c>
      <c r="M96" s="60"/>
      <c r="O96" s="60"/>
      <c r="P96" s="64" t="str">
        <f ca="1">IFERROR(INDEX(taskList,MATCH($B96+VLOOKUP(P$3,statusTable,2,FALSE),lookupList,0)),"")</f>
        <v/>
      </c>
      <c r="Q96" s="60"/>
      <c r="S96" s="60"/>
      <c r="T96" s="65" t="str">
        <f ca="1">IFERROR(INDEX(taskList,MATCH($B96+VLOOKUP(T$3,statusTable,2,FALSE),lookupList,0)),"")</f>
        <v/>
      </c>
      <c r="U96" s="60"/>
      <c r="W96" s="60"/>
      <c r="X96" s="66" t="str">
        <f ca="1">IFERROR(INDEX(taskList,MATCH($B96+VLOOKUP(X$3,statusTable,2,FALSE),lookupList,0)),"")</f>
        <v/>
      </c>
      <c r="Y96" s="72"/>
    </row>
    <row r="97" spans="2:25" ht="25" customHeight="1" thickBot="1" x14ac:dyDescent="0.25">
      <c r="B97" s="4">
        <f>B94+1</f>
        <v>31</v>
      </c>
      <c r="C97" s="72"/>
      <c r="D97" s="67" t="str">
        <f ca="1">IFERROR(INDEX(assigneeList,MATCH($B96+VLOOKUP(D$3,statusTable,2,FALSE),lookupList,0)),"")</f>
        <v/>
      </c>
      <c r="E97" s="60"/>
      <c r="G97" s="60"/>
      <c r="H97" s="67" t="str">
        <f ca="1">IFERROR(INDEX(assigneeList,MATCH($B96+VLOOKUP(H$3,statusTable,2,FALSE),lookupList,0)),"")</f>
        <v/>
      </c>
      <c r="I97" s="60"/>
      <c r="K97" s="60"/>
      <c r="L97" s="68" t="str">
        <f ca="1">IFERROR(INDEX(assigneeList,MATCH($B96+VLOOKUP(L$3,statusTable,2,FALSE),lookupList,0)),"")</f>
        <v/>
      </c>
      <c r="M97" s="60"/>
      <c r="O97" s="60"/>
      <c r="P97" s="69" t="str">
        <f ca="1">IFERROR(INDEX(assigneeList,MATCH($B96+VLOOKUP(P$3,statusTable,2,FALSE),lookupList,0)),"")</f>
        <v/>
      </c>
      <c r="Q97" s="60"/>
      <c r="S97" s="60"/>
      <c r="T97" s="70" t="str">
        <f ca="1">IFERROR(INDEX(assigneeList,MATCH($B96+VLOOKUP(T$3,statusTable,2,FALSE),lookupList,0)),"")</f>
        <v/>
      </c>
      <c r="U97" s="60"/>
      <c r="W97" s="60"/>
      <c r="X97" s="71" t="str">
        <f ca="1">IFERROR(INDEX(assigneeList,MATCH($B96+VLOOKUP(X$3,statusTable,2,FALSE),lookupList,0)),"")</f>
        <v/>
      </c>
      <c r="Y97" s="72"/>
    </row>
    <row r="98" spans="2:25" ht="25" customHeight="1" thickBot="1" x14ac:dyDescent="0.25">
      <c r="C98" s="72"/>
      <c r="D98" s="72"/>
      <c r="E98" s="72"/>
      <c r="F98" s="9"/>
      <c r="G98" s="72"/>
      <c r="H98" s="72"/>
      <c r="I98" s="72"/>
      <c r="J98" s="9"/>
      <c r="K98" s="72"/>
      <c r="L98" s="72"/>
      <c r="M98" s="72"/>
      <c r="N98" s="9"/>
      <c r="O98" s="72"/>
      <c r="P98" s="72"/>
      <c r="Q98" s="72"/>
      <c r="R98" s="9"/>
      <c r="S98" s="72"/>
      <c r="T98" s="72"/>
      <c r="U98" s="72"/>
      <c r="V98" s="9"/>
      <c r="W98" s="72"/>
      <c r="X98" s="72"/>
      <c r="Y98" s="72"/>
    </row>
    <row r="99" spans="2:25" ht="25" customHeight="1" x14ac:dyDescent="0.2">
      <c r="B99" s="4">
        <f>B96+1</f>
        <v>32</v>
      </c>
      <c r="C99" s="72"/>
      <c r="D99" s="62" t="str">
        <f ca="1">IFERROR(INDEX(taskList,MATCH($B99+VLOOKUP(D$3,statusTable,2,FALSE),lookupList,0)),"")</f>
        <v/>
      </c>
      <c r="E99" s="60"/>
      <c r="G99" s="60"/>
      <c r="H99" s="62" t="str">
        <f ca="1">IFERROR(INDEX(taskList,MATCH($B99+VLOOKUP(H$3,statusTable,2,FALSE),lookupList,0)),"")</f>
        <v/>
      </c>
      <c r="I99" s="60"/>
      <c r="K99" s="60"/>
      <c r="L99" s="63" t="str">
        <f ca="1">IFERROR(INDEX(taskList,MATCH($B99+VLOOKUP(L$3,statusTable,2,FALSE),lookupList,0)),"")</f>
        <v/>
      </c>
      <c r="M99" s="60"/>
      <c r="O99" s="60"/>
      <c r="P99" s="64" t="str">
        <f ca="1">IFERROR(INDEX(taskList,MATCH($B99+VLOOKUP(P$3,statusTable,2,FALSE),lookupList,0)),"")</f>
        <v/>
      </c>
      <c r="Q99" s="60"/>
      <c r="S99" s="60"/>
      <c r="T99" s="65" t="str">
        <f ca="1">IFERROR(INDEX(taskList,MATCH($B99+VLOOKUP(T$3,statusTable,2,FALSE),lookupList,0)),"")</f>
        <v/>
      </c>
      <c r="U99" s="60"/>
      <c r="W99" s="60"/>
      <c r="X99" s="66" t="str">
        <f ca="1">IFERROR(INDEX(taskList,MATCH($B99+VLOOKUP(X$3,statusTable,2,FALSE),lookupList,0)),"")</f>
        <v/>
      </c>
      <c r="Y99" s="72"/>
    </row>
    <row r="100" spans="2:25" ht="25" customHeight="1" thickBot="1" x14ac:dyDescent="0.25">
      <c r="B100" s="4">
        <f>B97+1</f>
        <v>32</v>
      </c>
      <c r="C100" s="72"/>
      <c r="D100" s="67" t="str">
        <f ca="1">IFERROR(INDEX(assigneeList,MATCH($B99+VLOOKUP(D$3,statusTable,2,FALSE),lookupList,0)),"")</f>
        <v/>
      </c>
      <c r="E100" s="60"/>
      <c r="G100" s="60"/>
      <c r="H100" s="67" t="str">
        <f ca="1">IFERROR(INDEX(assigneeList,MATCH($B99+VLOOKUP(H$3,statusTable,2,FALSE),lookupList,0)),"")</f>
        <v/>
      </c>
      <c r="I100" s="60"/>
      <c r="K100" s="60"/>
      <c r="L100" s="68" t="str">
        <f ca="1">IFERROR(INDEX(assigneeList,MATCH($B99+VLOOKUP(L$3,statusTable,2,FALSE),lookupList,0)),"")</f>
        <v/>
      </c>
      <c r="M100" s="60"/>
      <c r="O100" s="60"/>
      <c r="P100" s="69" t="str">
        <f ca="1">IFERROR(INDEX(assigneeList,MATCH($B99+VLOOKUP(P$3,statusTable,2,FALSE),lookupList,0)),"")</f>
        <v/>
      </c>
      <c r="Q100" s="60"/>
      <c r="S100" s="60"/>
      <c r="T100" s="70" t="str">
        <f ca="1">IFERROR(INDEX(assigneeList,MATCH($B99+VLOOKUP(T$3,statusTable,2,FALSE),lookupList,0)),"")</f>
        <v/>
      </c>
      <c r="U100" s="60"/>
      <c r="W100" s="60"/>
      <c r="X100" s="71" t="str">
        <f ca="1">IFERROR(INDEX(assigneeList,MATCH($B99+VLOOKUP(X$3,statusTable,2,FALSE),lookupList,0)),"")</f>
        <v/>
      </c>
      <c r="Y100" s="72"/>
    </row>
    <row r="101" spans="2:25" ht="25" customHeight="1" thickBot="1" x14ac:dyDescent="0.25">
      <c r="C101" s="72"/>
      <c r="D101" s="72"/>
      <c r="E101" s="72"/>
      <c r="F101" s="9"/>
      <c r="G101" s="72"/>
      <c r="H101" s="72"/>
      <c r="I101" s="72"/>
      <c r="J101" s="9"/>
      <c r="K101" s="72"/>
      <c r="L101" s="72"/>
      <c r="M101" s="72"/>
      <c r="N101" s="9"/>
      <c r="O101" s="72"/>
      <c r="P101" s="72"/>
      <c r="Q101" s="72"/>
      <c r="R101" s="9"/>
      <c r="S101" s="72"/>
      <c r="T101" s="72"/>
      <c r="U101" s="72"/>
      <c r="V101" s="9"/>
      <c r="W101" s="72"/>
      <c r="X101" s="72"/>
      <c r="Y101" s="72"/>
    </row>
    <row r="102" spans="2:25" ht="25" customHeight="1" x14ac:dyDescent="0.2">
      <c r="B102" s="4">
        <f>B99+1</f>
        <v>33</v>
      </c>
      <c r="C102" s="72"/>
      <c r="D102" s="62" t="str">
        <f ca="1">IFERROR(INDEX(taskList,MATCH($B102+VLOOKUP(D$3,statusTable,2,FALSE),lookupList,0)),"")</f>
        <v/>
      </c>
      <c r="E102" s="60"/>
      <c r="G102" s="60"/>
      <c r="H102" s="62" t="str">
        <f ca="1">IFERROR(INDEX(taskList,MATCH($B102+VLOOKUP(H$3,statusTable,2,FALSE),lookupList,0)),"")</f>
        <v/>
      </c>
      <c r="I102" s="60"/>
      <c r="K102" s="60"/>
      <c r="L102" s="63" t="str">
        <f ca="1">IFERROR(INDEX(taskList,MATCH($B102+VLOOKUP(L$3,statusTable,2,FALSE),lookupList,0)),"")</f>
        <v/>
      </c>
      <c r="M102" s="60"/>
      <c r="O102" s="60"/>
      <c r="P102" s="64" t="str">
        <f ca="1">IFERROR(INDEX(taskList,MATCH($B102+VLOOKUP(P$3,statusTable,2,FALSE),lookupList,0)),"")</f>
        <v/>
      </c>
      <c r="Q102" s="60"/>
      <c r="S102" s="60"/>
      <c r="T102" s="65" t="str">
        <f ca="1">IFERROR(INDEX(taskList,MATCH($B102+VLOOKUP(T$3,statusTable,2,FALSE),lookupList,0)),"")</f>
        <v/>
      </c>
      <c r="U102" s="60"/>
      <c r="W102" s="60"/>
      <c r="X102" s="66" t="str">
        <f ca="1">IFERROR(INDEX(taskList,MATCH($B102+VLOOKUP(X$3,statusTable,2,FALSE),lookupList,0)),"")</f>
        <v/>
      </c>
      <c r="Y102" s="72"/>
    </row>
    <row r="103" spans="2:25" ht="25" customHeight="1" thickBot="1" x14ac:dyDescent="0.25">
      <c r="B103" s="4">
        <f>B100+1</f>
        <v>33</v>
      </c>
      <c r="C103" s="72"/>
      <c r="D103" s="67" t="str">
        <f ca="1">IFERROR(INDEX(assigneeList,MATCH($B102+VLOOKUP(D$3,statusTable,2,FALSE),lookupList,0)),"")</f>
        <v/>
      </c>
      <c r="E103" s="60"/>
      <c r="G103" s="60"/>
      <c r="H103" s="67" t="str">
        <f ca="1">IFERROR(INDEX(assigneeList,MATCH($B102+VLOOKUP(H$3,statusTable,2,FALSE),lookupList,0)),"")</f>
        <v/>
      </c>
      <c r="I103" s="60"/>
      <c r="K103" s="60"/>
      <c r="L103" s="68" t="str">
        <f ca="1">IFERROR(INDEX(assigneeList,MATCH($B102+VLOOKUP(L$3,statusTable,2,FALSE),lookupList,0)),"")</f>
        <v/>
      </c>
      <c r="M103" s="60"/>
      <c r="O103" s="60"/>
      <c r="P103" s="69" t="str">
        <f ca="1">IFERROR(INDEX(assigneeList,MATCH($B102+VLOOKUP(P$3,statusTable,2,FALSE),lookupList,0)),"")</f>
        <v/>
      </c>
      <c r="Q103" s="60"/>
      <c r="S103" s="60"/>
      <c r="T103" s="70" t="str">
        <f ca="1">IFERROR(INDEX(assigneeList,MATCH($B102+VLOOKUP(T$3,statusTable,2,FALSE),lookupList,0)),"")</f>
        <v/>
      </c>
      <c r="U103" s="60"/>
      <c r="W103" s="60"/>
      <c r="X103" s="71" t="str">
        <f ca="1">IFERROR(INDEX(assigneeList,MATCH($B102+VLOOKUP(X$3,statusTable,2,FALSE),lookupList,0)),"")</f>
        <v/>
      </c>
      <c r="Y103" s="72"/>
    </row>
    <row r="104" spans="2:25" ht="25" customHeight="1" thickBot="1" x14ac:dyDescent="0.25">
      <c r="C104" s="72"/>
      <c r="D104" s="72"/>
      <c r="E104" s="72"/>
      <c r="F104" s="9"/>
      <c r="G104" s="72"/>
      <c r="H104" s="72"/>
      <c r="I104" s="72"/>
      <c r="J104" s="9"/>
      <c r="K104" s="72"/>
      <c r="L104" s="72"/>
      <c r="M104" s="72"/>
      <c r="N104" s="9"/>
      <c r="O104" s="72"/>
      <c r="P104" s="72"/>
      <c r="Q104" s="72"/>
      <c r="R104" s="9"/>
      <c r="S104" s="72"/>
      <c r="T104" s="72"/>
      <c r="U104" s="72"/>
      <c r="V104" s="9"/>
      <c r="W104" s="72"/>
      <c r="X104" s="72"/>
      <c r="Y104" s="72"/>
    </row>
    <row r="105" spans="2:25" ht="25" customHeight="1" x14ac:dyDescent="0.2">
      <c r="B105" s="4">
        <f>B102+1</f>
        <v>34</v>
      </c>
      <c r="C105" s="72"/>
      <c r="D105" s="62" t="str">
        <f ca="1">IFERROR(INDEX(taskList,MATCH($B105+VLOOKUP(D$3,statusTable,2,FALSE),lookupList,0)),"")</f>
        <v/>
      </c>
      <c r="E105" s="60"/>
      <c r="G105" s="60"/>
      <c r="H105" s="62" t="str">
        <f ca="1">IFERROR(INDEX(taskList,MATCH($B105+VLOOKUP(H$3,statusTable,2,FALSE),lookupList,0)),"")</f>
        <v/>
      </c>
      <c r="I105" s="60"/>
      <c r="K105" s="60"/>
      <c r="L105" s="63" t="str">
        <f ca="1">IFERROR(INDEX(taskList,MATCH($B105+VLOOKUP(L$3,statusTable,2,FALSE),lookupList,0)),"")</f>
        <v/>
      </c>
      <c r="M105" s="60"/>
      <c r="O105" s="60"/>
      <c r="P105" s="64" t="str">
        <f ca="1">IFERROR(INDEX(taskList,MATCH($B105+VLOOKUP(P$3,statusTable,2,FALSE),lookupList,0)),"")</f>
        <v/>
      </c>
      <c r="Q105" s="60"/>
      <c r="S105" s="60"/>
      <c r="T105" s="65" t="str">
        <f ca="1">IFERROR(INDEX(taskList,MATCH($B105+VLOOKUP(T$3,statusTable,2,FALSE),lookupList,0)),"")</f>
        <v/>
      </c>
      <c r="U105" s="60"/>
      <c r="W105" s="60"/>
      <c r="X105" s="66" t="str">
        <f ca="1">IFERROR(INDEX(taskList,MATCH($B105+VLOOKUP(X$3,statusTable,2,FALSE),lookupList,0)),"")</f>
        <v/>
      </c>
      <c r="Y105" s="72"/>
    </row>
    <row r="106" spans="2:25" ht="25" customHeight="1" thickBot="1" x14ac:dyDescent="0.25">
      <c r="B106" s="4">
        <f>B103+1</f>
        <v>34</v>
      </c>
      <c r="C106" s="72"/>
      <c r="D106" s="67" t="str">
        <f ca="1">IFERROR(INDEX(assigneeList,MATCH($B105+VLOOKUP(D$3,statusTable,2,FALSE),lookupList,0)),"")</f>
        <v/>
      </c>
      <c r="E106" s="60"/>
      <c r="G106" s="60"/>
      <c r="H106" s="67" t="str">
        <f ca="1">IFERROR(INDEX(assigneeList,MATCH($B105+VLOOKUP(H$3,statusTable,2,FALSE),lookupList,0)),"")</f>
        <v/>
      </c>
      <c r="I106" s="60"/>
      <c r="K106" s="60"/>
      <c r="L106" s="68" t="str">
        <f ca="1">IFERROR(INDEX(assigneeList,MATCH($B105+VLOOKUP(L$3,statusTable,2,FALSE),lookupList,0)),"")</f>
        <v/>
      </c>
      <c r="M106" s="60"/>
      <c r="O106" s="60"/>
      <c r="P106" s="69" t="str">
        <f ca="1">IFERROR(INDEX(assigneeList,MATCH($B105+VLOOKUP(P$3,statusTable,2,FALSE),lookupList,0)),"")</f>
        <v/>
      </c>
      <c r="Q106" s="60"/>
      <c r="S106" s="60"/>
      <c r="T106" s="70" t="str">
        <f ca="1">IFERROR(INDEX(assigneeList,MATCH($B105+VLOOKUP(T$3,statusTable,2,FALSE),lookupList,0)),"")</f>
        <v/>
      </c>
      <c r="U106" s="60"/>
      <c r="W106" s="60"/>
      <c r="X106" s="71" t="str">
        <f ca="1">IFERROR(INDEX(assigneeList,MATCH($B105+VLOOKUP(X$3,statusTable,2,FALSE),lookupList,0)),"")</f>
        <v/>
      </c>
      <c r="Y106" s="72"/>
    </row>
    <row r="107" spans="2:25" ht="25" customHeight="1" thickBot="1" x14ac:dyDescent="0.25">
      <c r="C107" s="72"/>
      <c r="D107" s="72"/>
      <c r="E107" s="72"/>
      <c r="F107" s="9"/>
      <c r="G107" s="72"/>
      <c r="H107" s="72"/>
      <c r="I107" s="72"/>
      <c r="J107" s="9"/>
      <c r="K107" s="72"/>
      <c r="L107" s="72"/>
      <c r="M107" s="72"/>
      <c r="N107" s="9"/>
      <c r="O107" s="72"/>
      <c r="P107" s="72"/>
      <c r="Q107" s="72"/>
      <c r="R107" s="9"/>
      <c r="S107" s="72"/>
      <c r="T107" s="72"/>
      <c r="U107" s="72"/>
      <c r="V107" s="9"/>
      <c r="W107" s="72"/>
      <c r="X107" s="72"/>
      <c r="Y107" s="72"/>
    </row>
    <row r="108" spans="2:25" ht="25" customHeight="1" x14ac:dyDescent="0.2">
      <c r="B108" s="4">
        <f>B105+1</f>
        <v>35</v>
      </c>
      <c r="C108" s="72"/>
      <c r="D108" s="62" t="str">
        <f ca="1">IFERROR(INDEX(taskList,MATCH($B108+VLOOKUP(D$3,statusTable,2,FALSE),lookupList,0)),"")</f>
        <v/>
      </c>
      <c r="E108" s="60"/>
      <c r="G108" s="60"/>
      <c r="H108" s="62" t="str">
        <f ca="1">IFERROR(INDEX(taskList,MATCH($B108+VLOOKUP(H$3,statusTable,2,FALSE),lookupList,0)),"")</f>
        <v/>
      </c>
      <c r="I108" s="60"/>
      <c r="K108" s="60"/>
      <c r="L108" s="63" t="str">
        <f ca="1">IFERROR(INDEX(taskList,MATCH($B108+VLOOKUP(L$3,statusTable,2,FALSE),lookupList,0)),"")</f>
        <v/>
      </c>
      <c r="M108" s="60"/>
      <c r="O108" s="60"/>
      <c r="P108" s="64" t="str">
        <f ca="1">IFERROR(INDEX(taskList,MATCH($B108+VLOOKUP(P$3,statusTable,2,FALSE),lookupList,0)),"")</f>
        <v/>
      </c>
      <c r="Q108" s="60"/>
      <c r="S108" s="60"/>
      <c r="T108" s="65" t="str">
        <f ca="1">IFERROR(INDEX(taskList,MATCH($B108+VLOOKUP(T$3,statusTable,2,FALSE),lookupList,0)),"")</f>
        <v/>
      </c>
      <c r="U108" s="60"/>
      <c r="W108" s="60"/>
      <c r="X108" s="66" t="str">
        <f ca="1">IFERROR(INDEX(taskList,MATCH($B108+VLOOKUP(X$3,statusTable,2,FALSE),lookupList,0)),"")</f>
        <v/>
      </c>
      <c r="Y108" s="72"/>
    </row>
    <row r="109" spans="2:25" ht="25" customHeight="1" thickBot="1" x14ac:dyDescent="0.25">
      <c r="B109" s="4">
        <f>B106+1</f>
        <v>35</v>
      </c>
      <c r="C109" s="72"/>
      <c r="D109" s="67" t="str">
        <f ca="1">IFERROR(INDEX(assigneeList,MATCH($B108+VLOOKUP(D$3,statusTable,2,FALSE),lookupList,0)),"")</f>
        <v/>
      </c>
      <c r="E109" s="60"/>
      <c r="G109" s="60"/>
      <c r="H109" s="67" t="str">
        <f ca="1">IFERROR(INDEX(assigneeList,MATCH($B108+VLOOKUP(H$3,statusTable,2,FALSE),lookupList,0)),"")</f>
        <v/>
      </c>
      <c r="I109" s="60"/>
      <c r="K109" s="60"/>
      <c r="L109" s="68" t="str">
        <f ca="1">IFERROR(INDEX(assigneeList,MATCH($B108+VLOOKUP(L$3,statusTable,2,FALSE),lookupList,0)),"")</f>
        <v/>
      </c>
      <c r="M109" s="60"/>
      <c r="O109" s="60"/>
      <c r="P109" s="69" t="str">
        <f ca="1">IFERROR(INDEX(assigneeList,MATCH($B108+VLOOKUP(P$3,statusTable,2,FALSE),lookupList,0)),"")</f>
        <v/>
      </c>
      <c r="Q109" s="60"/>
      <c r="S109" s="60"/>
      <c r="T109" s="70" t="str">
        <f ca="1">IFERROR(INDEX(assigneeList,MATCH($B108+VLOOKUP(T$3,statusTable,2,FALSE),lookupList,0)),"")</f>
        <v/>
      </c>
      <c r="U109" s="60"/>
      <c r="W109" s="60"/>
      <c r="X109" s="71" t="str">
        <f ca="1">IFERROR(INDEX(assigneeList,MATCH($B108+VLOOKUP(X$3,statusTable,2,FALSE),lookupList,0)),"")</f>
        <v/>
      </c>
      <c r="Y109" s="72"/>
    </row>
    <row r="110" spans="2:25" ht="25" customHeight="1" thickBot="1" x14ac:dyDescent="0.25">
      <c r="C110" s="72"/>
      <c r="D110" s="72"/>
      <c r="E110" s="72"/>
      <c r="F110" s="9"/>
      <c r="G110" s="72"/>
      <c r="H110" s="72"/>
      <c r="I110" s="72"/>
      <c r="J110" s="9"/>
      <c r="K110" s="72"/>
      <c r="L110" s="72"/>
      <c r="M110" s="72"/>
      <c r="N110" s="9"/>
      <c r="O110" s="72"/>
      <c r="P110" s="72"/>
      <c r="Q110" s="72"/>
      <c r="R110" s="9"/>
      <c r="S110" s="72"/>
      <c r="T110" s="72"/>
      <c r="U110" s="72"/>
      <c r="V110" s="9"/>
      <c r="W110" s="72"/>
      <c r="X110" s="72"/>
      <c r="Y110" s="72"/>
    </row>
    <row r="111" spans="2:25" ht="25" customHeight="1" x14ac:dyDescent="0.2">
      <c r="B111" s="4">
        <f>B108+1</f>
        <v>36</v>
      </c>
      <c r="C111" s="72"/>
      <c r="D111" s="62" t="str">
        <f ca="1">IFERROR(INDEX(taskList,MATCH($B111+VLOOKUP(D$3,statusTable,2,FALSE),lookupList,0)),"")</f>
        <v/>
      </c>
      <c r="E111" s="60"/>
      <c r="G111" s="60"/>
      <c r="H111" s="62" t="str">
        <f ca="1">IFERROR(INDEX(taskList,MATCH($B111+VLOOKUP(H$3,statusTable,2,FALSE),lookupList,0)),"")</f>
        <v/>
      </c>
      <c r="I111" s="60"/>
      <c r="K111" s="60"/>
      <c r="L111" s="63" t="str">
        <f ca="1">IFERROR(INDEX(taskList,MATCH($B111+VLOOKUP(L$3,statusTable,2,FALSE),lookupList,0)),"")</f>
        <v/>
      </c>
      <c r="M111" s="60"/>
      <c r="O111" s="60"/>
      <c r="P111" s="64" t="str">
        <f ca="1">IFERROR(INDEX(taskList,MATCH($B111+VLOOKUP(P$3,statusTable,2,FALSE),lookupList,0)),"")</f>
        <v/>
      </c>
      <c r="Q111" s="60"/>
      <c r="S111" s="60"/>
      <c r="T111" s="65" t="str">
        <f ca="1">IFERROR(INDEX(taskList,MATCH($B111+VLOOKUP(T$3,statusTable,2,FALSE),lookupList,0)),"")</f>
        <v/>
      </c>
      <c r="U111" s="60"/>
      <c r="W111" s="60"/>
      <c r="X111" s="66" t="str">
        <f ca="1">IFERROR(INDEX(taskList,MATCH($B111+VLOOKUP(X$3,statusTable,2,FALSE),lookupList,0)),"")</f>
        <v/>
      </c>
      <c r="Y111" s="72"/>
    </row>
    <row r="112" spans="2:25" ht="25" customHeight="1" thickBot="1" x14ac:dyDescent="0.25">
      <c r="B112" s="4">
        <f>B109+1</f>
        <v>36</v>
      </c>
      <c r="C112" s="72"/>
      <c r="D112" s="67" t="str">
        <f ca="1">IFERROR(INDEX(assigneeList,MATCH($B111+VLOOKUP(D$3,statusTable,2,FALSE),lookupList,0)),"")</f>
        <v/>
      </c>
      <c r="E112" s="60"/>
      <c r="G112" s="60"/>
      <c r="H112" s="67" t="str">
        <f ca="1">IFERROR(INDEX(assigneeList,MATCH($B111+VLOOKUP(H$3,statusTable,2,FALSE),lookupList,0)),"")</f>
        <v/>
      </c>
      <c r="I112" s="60"/>
      <c r="K112" s="60"/>
      <c r="L112" s="68" t="str">
        <f ca="1">IFERROR(INDEX(assigneeList,MATCH($B111+VLOOKUP(L$3,statusTable,2,FALSE),lookupList,0)),"")</f>
        <v/>
      </c>
      <c r="M112" s="60"/>
      <c r="O112" s="60"/>
      <c r="P112" s="69" t="str">
        <f ca="1">IFERROR(INDEX(assigneeList,MATCH($B111+VLOOKUP(P$3,statusTable,2,FALSE),lookupList,0)),"")</f>
        <v/>
      </c>
      <c r="Q112" s="60"/>
      <c r="S112" s="60"/>
      <c r="T112" s="70" t="str">
        <f ca="1">IFERROR(INDEX(assigneeList,MATCH($B111+VLOOKUP(T$3,statusTable,2,FALSE),lookupList,0)),"")</f>
        <v/>
      </c>
      <c r="U112" s="60"/>
      <c r="W112" s="60"/>
      <c r="X112" s="71" t="str">
        <f ca="1">IFERROR(INDEX(assigneeList,MATCH($B111+VLOOKUP(X$3,statusTable,2,FALSE),lookupList,0)),"")</f>
        <v/>
      </c>
      <c r="Y112" s="72"/>
    </row>
    <row r="113" spans="2:25" ht="25" customHeight="1" thickBot="1" x14ac:dyDescent="0.25">
      <c r="C113" s="72"/>
      <c r="D113" s="72"/>
      <c r="E113" s="72"/>
      <c r="F113" s="9"/>
      <c r="G113" s="72"/>
      <c r="H113" s="72"/>
      <c r="I113" s="72"/>
      <c r="J113" s="9"/>
      <c r="K113" s="72"/>
      <c r="L113" s="72"/>
      <c r="M113" s="72"/>
      <c r="N113" s="9"/>
      <c r="O113" s="72"/>
      <c r="P113" s="72"/>
      <c r="Q113" s="72"/>
      <c r="R113" s="9"/>
      <c r="S113" s="72"/>
      <c r="T113" s="72"/>
      <c r="U113" s="72"/>
      <c r="V113" s="9"/>
      <c r="W113" s="72"/>
      <c r="X113" s="72"/>
      <c r="Y113" s="72"/>
    </row>
    <row r="114" spans="2:25" ht="25" customHeight="1" x14ac:dyDescent="0.2">
      <c r="B114" s="4">
        <f>B111+1</f>
        <v>37</v>
      </c>
      <c r="C114" s="72"/>
      <c r="D114" s="62" t="str">
        <f ca="1">IFERROR(INDEX(taskList,MATCH($B114+VLOOKUP(D$3,statusTable,2,FALSE),lookupList,0)),"")</f>
        <v/>
      </c>
      <c r="E114" s="60"/>
      <c r="G114" s="60"/>
      <c r="H114" s="62" t="str">
        <f ca="1">IFERROR(INDEX(taskList,MATCH($B114+VLOOKUP(H$3,statusTable,2,FALSE),lookupList,0)),"")</f>
        <v/>
      </c>
      <c r="I114" s="60"/>
      <c r="K114" s="60"/>
      <c r="L114" s="63" t="str">
        <f ca="1">IFERROR(INDEX(taskList,MATCH($B114+VLOOKUP(L$3,statusTable,2,FALSE),lookupList,0)),"")</f>
        <v/>
      </c>
      <c r="M114" s="60"/>
      <c r="O114" s="60"/>
      <c r="P114" s="64" t="str">
        <f ca="1">IFERROR(INDEX(taskList,MATCH($B114+VLOOKUP(P$3,statusTable,2,FALSE),lookupList,0)),"")</f>
        <v/>
      </c>
      <c r="Q114" s="60"/>
      <c r="S114" s="60"/>
      <c r="T114" s="65" t="str">
        <f ca="1">IFERROR(INDEX(taskList,MATCH($B114+VLOOKUP(T$3,statusTable,2,FALSE),lookupList,0)),"")</f>
        <v/>
      </c>
      <c r="U114" s="60"/>
      <c r="W114" s="60"/>
      <c r="X114" s="66" t="str">
        <f ca="1">IFERROR(INDEX(taskList,MATCH($B114+VLOOKUP(X$3,statusTable,2,FALSE),lookupList,0)),"")</f>
        <v/>
      </c>
      <c r="Y114" s="72"/>
    </row>
    <row r="115" spans="2:25" ht="25" customHeight="1" thickBot="1" x14ac:dyDescent="0.25">
      <c r="B115" s="4">
        <f>B112+1</f>
        <v>37</v>
      </c>
      <c r="C115" s="72"/>
      <c r="D115" s="67" t="str">
        <f ca="1">IFERROR(INDEX(assigneeList,MATCH($B114+VLOOKUP(D$3,statusTable,2,FALSE),lookupList,0)),"")</f>
        <v/>
      </c>
      <c r="E115" s="60"/>
      <c r="G115" s="60"/>
      <c r="H115" s="67" t="str">
        <f ca="1">IFERROR(INDEX(assigneeList,MATCH($B114+VLOOKUP(H$3,statusTable,2,FALSE),lookupList,0)),"")</f>
        <v/>
      </c>
      <c r="I115" s="60"/>
      <c r="K115" s="60"/>
      <c r="L115" s="68" t="str">
        <f ca="1">IFERROR(INDEX(assigneeList,MATCH($B114+VLOOKUP(L$3,statusTable,2,FALSE),lookupList,0)),"")</f>
        <v/>
      </c>
      <c r="M115" s="60"/>
      <c r="O115" s="60"/>
      <c r="P115" s="69" t="str">
        <f ca="1">IFERROR(INDEX(assigneeList,MATCH($B114+VLOOKUP(P$3,statusTable,2,FALSE),lookupList,0)),"")</f>
        <v/>
      </c>
      <c r="Q115" s="60"/>
      <c r="S115" s="60"/>
      <c r="T115" s="70" t="str">
        <f ca="1">IFERROR(INDEX(assigneeList,MATCH($B114+VLOOKUP(T$3,statusTable,2,FALSE),lookupList,0)),"")</f>
        <v/>
      </c>
      <c r="U115" s="60"/>
      <c r="W115" s="60"/>
      <c r="X115" s="71" t="str">
        <f ca="1">IFERROR(INDEX(assigneeList,MATCH($B114+VLOOKUP(X$3,statusTable,2,FALSE),lookupList,0)),"")</f>
        <v/>
      </c>
      <c r="Y115" s="72"/>
    </row>
    <row r="116" spans="2:25" ht="25" customHeight="1" thickBot="1" x14ac:dyDescent="0.25">
      <c r="C116" s="72"/>
      <c r="D116" s="72"/>
      <c r="E116" s="72"/>
      <c r="F116" s="9"/>
      <c r="G116" s="72"/>
      <c r="H116" s="72"/>
      <c r="I116" s="72"/>
      <c r="J116" s="9"/>
      <c r="K116" s="72"/>
      <c r="L116" s="72"/>
      <c r="M116" s="72"/>
      <c r="N116" s="9"/>
      <c r="O116" s="72"/>
      <c r="P116" s="72"/>
      <c r="Q116" s="72"/>
      <c r="R116" s="9"/>
      <c r="S116" s="72"/>
      <c r="T116" s="72"/>
      <c r="U116" s="72"/>
      <c r="V116" s="9"/>
      <c r="W116" s="72"/>
      <c r="X116" s="72"/>
      <c r="Y116" s="72"/>
    </row>
    <row r="117" spans="2:25" ht="25" customHeight="1" x14ac:dyDescent="0.2">
      <c r="B117" s="4">
        <f>B114+1</f>
        <v>38</v>
      </c>
      <c r="C117" s="72"/>
      <c r="D117" s="62" t="str">
        <f ca="1">IFERROR(INDEX(taskList,MATCH($B117+VLOOKUP(D$3,statusTable,2,FALSE),lookupList,0)),"")</f>
        <v/>
      </c>
      <c r="E117" s="60"/>
      <c r="G117" s="60"/>
      <c r="H117" s="62" t="str">
        <f ca="1">IFERROR(INDEX(taskList,MATCH($B117+VLOOKUP(H$3,statusTable,2,FALSE),lookupList,0)),"")</f>
        <v/>
      </c>
      <c r="I117" s="60"/>
      <c r="K117" s="60"/>
      <c r="L117" s="63" t="str">
        <f ca="1">IFERROR(INDEX(taskList,MATCH($B117+VLOOKUP(L$3,statusTable,2,FALSE),lookupList,0)),"")</f>
        <v/>
      </c>
      <c r="M117" s="60"/>
      <c r="O117" s="60"/>
      <c r="P117" s="64" t="str">
        <f ca="1">IFERROR(INDEX(taskList,MATCH($B117+VLOOKUP(P$3,statusTable,2,FALSE),lookupList,0)),"")</f>
        <v/>
      </c>
      <c r="Q117" s="60"/>
      <c r="S117" s="60"/>
      <c r="T117" s="65" t="str">
        <f ca="1">IFERROR(INDEX(taskList,MATCH($B117+VLOOKUP(T$3,statusTable,2,FALSE),lookupList,0)),"")</f>
        <v/>
      </c>
      <c r="U117" s="60"/>
      <c r="W117" s="60"/>
      <c r="X117" s="66" t="str">
        <f ca="1">IFERROR(INDEX(taskList,MATCH($B117+VLOOKUP(X$3,statusTable,2,FALSE),lookupList,0)),"")</f>
        <v/>
      </c>
      <c r="Y117" s="72"/>
    </row>
    <row r="118" spans="2:25" ht="25" customHeight="1" thickBot="1" x14ac:dyDescent="0.25">
      <c r="B118" s="4">
        <f>B115+1</f>
        <v>38</v>
      </c>
      <c r="C118" s="72"/>
      <c r="D118" s="67" t="str">
        <f ca="1">IFERROR(INDEX(assigneeList,MATCH($B117+VLOOKUP(D$3,statusTable,2,FALSE),lookupList,0)),"")</f>
        <v/>
      </c>
      <c r="E118" s="60"/>
      <c r="G118" s="60"/>
      <c r="H118" s="67" t="str">
        <f ca="1">IFERROR(INDEX(assigneeList,MATCH($B117+VLOOKUP(H$3,statusTable,2,FALSE),lookupList,0)),"")</f>
        <v/>
      </c>
      <c r="I118" s="60"/>
      <c r="K118" s="60"/>
      <c r="L118" s="68" t="str">
        <f ca="1">IFERROR(INDEX(assigneeList,MATCH($B117+VLOOKUP(L$3,statusTable,2,FALSE),lookupList,0)),"")</f>
        <v/>
      </c>
      <c r="M118" s="60"/>
      <c r="O118" s="60"/>
      <c r="P118" s="69" t="str">
        <f ca="1">IFERROR(INDEX(assigneeList,MATCH($B117+VLOOKUP(P$3,statusTable,2,FALSE),lookupList,0)),"")</f>
        <v/>
      </c>
      <c r="Q118" s="60"/>
      <c r="S118" s="60"/>
      <c r="T118" s="70" t="str">
        <f ca="1">IFERROR(INDEX(assigneeList,MATCH($B117+VLOOKUP(T$3,statusTable,2,FALSE),lookupList,0)),"")</f>
        <v/>
      </c>
      <c r="U118" s="60"/>
      <c r="W118" s="60"/>
      <c r="X118" s="71" t="str">
        <f ca="1">IFERROR(INDEX(assigneeList,MATCH($B117+VLOOKUP(X$3,statusTable,2,FALSE),lookupList,0)),"")</f>
        <v/>
      </c>
      <c r="Y118" s="72"/>
    </row>
    <row r="119" spans="2:25" ht="25" customHeight="1" thickBot="1" x14ac:dyDescent="0.25">
      <c r="C119" s="72"/>
      <c r="D119" s="72"/>
      <c r="E119" s="72"/>
      <c r="F119" s="9"/>
      <c r="G119" s="72"/>
      <c r="H119" s="72"/>
      <c r="I119" s="72"/>
      <c r="J119" s="9"/>
      <c r="K119" s="72"/>
      <c r="L119" s="72"/>
      <c r="M119" s="72"/>
      <c r="N119" s="9"/>
      <c r="O119" s="72"/>
      <c r="P119" s="72"/>
      <c r="Q119" s="72"/>
      <c r="R119" s="9"/>
      <c r="S119" s="72"/>
      <c r="T119" s="72"/>
      <c r="U119" s="72"/>
      <c r="V119" s="9"/>
      <c r="W119" s="72"/>
      <c r="X119" s="72"/>
      <c r="Y119" s="72"/>
    </row>
    <row r="120" spans="2:25" ht="25" customHeight="1" x14ac:dyDescent="0.2">
      <c r="B120" s="4">
        <f>B117+1</f>
        <v>39</v>
      </c>
      <c r="C120" s="72"/>
      <c r="D120" s="62" t="str">
        <f ca="1">IFERROR(INDEX(taskList,MATCH($B120+VLOOKUP(D$3,statusTable,2,FALSE),lookupList,0)),"")</f>
        <v/>
      </c>
      <c r="E120" s="60"/>
      <c r="G120" s="60"/>
      <c r="H120" s="62" t="str">
        <f ca="1">IFERROR(INDEX(taskList,MATCH($B120+VLOOKUP(H$3,statusTable,2,FALSE),lookupList,0)),"")</f>
        <v/>
      </c>
      <c r="I120" s="60"/>
      <c r="K120" s="60"/>
      <c r="L120" s="63" t="str">
        <f ca="1">IFERROR(INDEX(taskList,MATCH($B120+VLOOKUP(L$3,statusTable,2,FALSE),lookupList,0)),"")</f>
        <v/>
      </c>
      <c r="M120" s="60"/>
      <c r="O120" s="60"/>
      <c r="P120" s="64" t="str">
        <f ca="1">IFERROR(INDEX(taskList,MATCH($B120+VLOOKUP(P$3,statusTable,2,FALSE),lookupList,0)),"")</f>
        <v/>
      </c>
      <c r="Q120" s="60"/>
      <c r="S120" s="60"/>
      <c r="T120" s="65" t="str">
        <f ca="1">IFERROR(INDEX(taskList,MATCH($B120+VLOOKUP(T$3,statusTable,2,FALSE),lookupList,0)),"")</f>
        <v/>
      </c>
      <c r="U120" s="60"/>
      <c r="W120" s="60"/>
      <c r="X120" s="66" t="str">
        <f ca="1">IFERROR(INDEX(taskList,MATCH($B120+VLOOKUP(X$3,statusTable,2,FALSE),lookupList,0)),"")</f>
        <v/>
      </c>
      <c r="Y120" s="72"/>
    </row>
    <row r="121" spans="2:25" ht="25" customHeight="1" thickBot="1" x14ac:dyDescent="0.25">
      <c r="B121" s="4">
        <f>B118+1</f>
        <v>39</v>
      </c>
      <c r="C121" s="72"/>
      <c r="D121" s="67" t="str">
        <f ca="1">IFERROR(INDEX(assigneeList,MATCH($B120+VLOOKUP(D$3,statusTable,2,FALSE),lookupList,0)),"")</f>
        <v/>
      </c>
      <c r="E121" s="60"/>
      <c r="G121" s="60"/>
      <c r="H121" s="67" t="str">
        <f ca="1">IFERROR(INDEX(assigneeList,MATCH($B120+VLOOKUP(H$3,statusTable,2,FALSE),lookupList,0)),"")</f>
        <v/>
      </c>
      <c r="I121" s="60"/>
      <c r="K121" s="60"/>
      <c r="L121" s="68" t="str">
        <f ca="1">IFERROR(INDEX(assigneeList,MATCH($B120+VLOOKUP(L$3,statusTable,2,FALSE),lookupList,0)),"")</f>
        <v/>
      </c>
      <c r="M121" s="60"/>
      <c r="O121" s="60"/>
      <c r="P121" s="69" t="str">
        <f ca="1">IFERROR(INDEX(assigneeList,MATCH($B120+VLOOKUP(P$3,statusTable,2,FALSE),lookupList,0)),"")</f>
        <v/>
      </c>
      <c r="Q121" s="60"/>
      <c r="S121" s="60"/>
      <c r="T121" s="70" t="str">
        <f ca="1">IFERROR(INDEX(assigneeList,MATCH($B120+VLOOKUP(T$3,statusTable,2,FALSE),lookupList,0)),"")</f>
        <v/>
      </c>
      <c r="U121" s="60"/>
      <c r="W121" s="60"/>
      <c r="X121" s="71" t="str">
        <f ca="1">IFERROR(INDEX(assigneeList,MATCH($B120+VLOOKUP(X$3,statusTable,2,FALSE),lookupList,0)),"")</f>
        <v/>
      </c>
      <c r="Y121" s="72"/>
    </row>
    <row r="122" spans="2:25" ht="25" customHeight="1" thickBot="1" x14ac:dyDescent="0.25">
      <c r="C122" s="72"/>
      <c r="D122" s="72"/>
      <c r="E122" s="72"/>
      <c r="F122" s="9"/>
      <c r="G122" s="72"/>
      <c r="H122" s="72"/>
      <c r="I122" s="72"/>
      <c r="J122" s="9"/>
      <c r="K122" s="72"/>
      <c r="L122" s="72"/>
      <c r="M122" s="72"/>
      <c r="N122" s="9"/>
      <c r="O122" s="72"/>
      <c r="P122" s="72"/>
      <c r="Q122" s="72"/>
      <c r="R122" s="9"/>
      <c r="S122" s="72"/>
      <c r="T122" s="72"/>
      <c r="U122" s="72"/>
      <c r="V122" s="9"/>
      <c r="W122" s="72"/>
      <c r="X122" s="72"/>
      <c r="Y122" s="72"/>
    </row>
    <row r="123" spans="2:25" ht="25" customHeight="1" x14ac:dyDescent="0.2">
      <c r="B123" s="4">
        <f>B120+1</f>
        <v>40</v>
      </c>
      <c r="C123" s="72"/>
      <c r="D123" s="62" t="str">
        <f ca="1">IFERROR(INDEX(taskList,MATCH($B123+VLOOKUP(D$3,statusTable,2,FALSE),lookupList,0)),"")</f>
        <v/>
      </c>
      <c r="E123" s="60"/>
      <c r="G123" s="60"/>
      <c r="H123" s="62" t="str">
        <f ca="1">IFERROR(INDEX(taskList,MATCH($B123+VLOOKUP(H$3,statusTable,2,FALSE),lookupList,0)),"")</f>
        <v/>
      </c>
      <c r="I123" s="60"/>
      <c r="K123" s="60"/>
      <c r="L123" s="63" t="str">
        <f ca="1">IFERROR(INDEX(taskList,MATCH($B123+VLOOKUP(L$3,statusTable,2,FALSE),lookupList,0)),"")</f>
        <v/>
      </c>
      <c r="M123" s="60"/>
      <c r="O123" s="60"/>
      <c r="P123" s="64" t="str">
        <f ca="1">IFERROR(INDEX(taskList,MATCH($B123+VLOOKUP(P$3,statusTable,2,FALSE),lookupList,0)),"")</f>
        <v/>
      </c>
      <c r="Q123" s="60"/>
      <c r="S123" s="60"/>
      <c r="T123" s="65" t="str">
        <f ca="1">IFERROR(INDEX(taskList,MATCH($B123+VLOOKUP(T$3,statusTable,2,FALSE),lookupList,0)),"")</f>
        <v/>
      </c>
      <c r="U123" s="60"/>
      <c r="W123" s="60"/>
      <c r="X123" s="66" t="str">
        <f ca="1">IFERROR(INDEX(taskList,MATCH($B123+VLOOKUP(X$3,statusTable,2,FALSE),lookupList,0)),"")</f>
        <v/>
      </c>
      <c r="Y123" s="72"/>
    </row>
    <row r="124" spans="2:25" ht="25" customHeight="1" thickBot="1" x14ac:dyDescent="0.25">
      <c r="B124" s="4">
        <f>B121+1</f>
        <v>40</v>
      </c>
      <c r="C124" s="72"/>
      <c r="D124" s="67" t="str">
        <f ca="1">IFERROR(INDEX(assigneeList,MATCH($B123+VLOOKUP(D$3,statusTable,2,FALSE),lookupList,0)),"")</f>
        <v/>
      </c>
      <c r="E124" s="60"/>
      <c r="G124" s="60"/>
      <c r="H124" s="67" t="str">
        <f ca="1">IFERROR(INDEX(assigneeList,MATCH($B123+VLOOKUP(H$3,statusTable,2,FALSE),lookupList,0)),"")</f>
        <v/>
      </c>
      <c r="I124" s="60"/>
      <c r="K124" s="60"/>
      <c r="L124" s="68" t="str">
        <f ca="1">IFERROR(INDEX(assigneeList,MATCH($B123+VLOOKUP(L$3,statusTable,2,FALSE),lookupList,0)),"")</f>
        <v/>
      </c>
      <c r="M124" s="60"/>
      <c r="O124" s="60"/>
      <c r="P124" s="69" t="str">
        <f ca="1">IFERROR(INDEX(assigneeList,MATCH($B123+VLOOKUP(P$3,statusTable,2,FALSE),lookupList,0)),"")</f>
        <v/>
      </c>
      <c r="Q124" s="60"/>
      <c r="S124" s="60"/>
      <c r="T124" s="70" t="str">
        <f ca="1">IFERROR(INDEX(assigneeList,MATCH($B123+VLOOKUP(T$3,statusTable,2,FALSE),lookupList,0)),"")</f>
        <v/>
      </c>
      <c r="U124" s="60"/>
      <c r="W124" s="60"/>
      <c r="X124" s="71" t="str">
        <f ca="1">IFERROR(INDEX(assigneeList,MATCH($B123+VLOOKUP(X$3,statusTable,2,FALSE),lookupList,0)),"")</f>
        <v/>
      </c>
      <c r="Y124" s="72"/>
    </row>
    <row r="125" spans="2:25" ht="25" customHeight="1" thickBot="1" x14ac:dyDescent="0.25">
      <c r="C125" s="72"/>
      <c r="D125" s="72"/>
      <c r="E125" s="72"/>
      <c r="F125" s="9"/>
      <c r="G125" s="72"/>
      <c r="H125" s="72"/>
      <c r="I125" s="72"/>
      <c r="J125" s="9"/>
      <c r="K125" s="72"/>
      <c r="L125" s="72"/>
      <c r="M125" s="72"/>
      <c r="N125" s="9"/>
      <c r="O125" s="72"/>
      <c r="P125" s="72"/>
      <c r="Q125" s="72"/>
      <c r="R125" s="9"/>
      <c r="S125" s="72"/>
      <c r="T125" s="72"/>
      <c r="U125" s="72"/>
      <c r="V125" s="9"/>
      <c r="W125" s="72"/>
      <c r="X125" s="72"/>
      <c r="Y125" s="72"/>
    </row>
    <row r="126" spans="2:25" ht="25" customHeight="1" x14ac:dyDescent="0.2">
      <c r="B126" s="4">
        <f t="shared" ref="B126:B127" si="0">B123+1</f>
        <v>41</v>
      </c>
      <c r="C126" s="72"/>
      <c r="D126" s="62" t="str">
        <f ca="1">IFERROR(INDEX(taskList,MATCH($B126+VLOOKUP(D$3,statusTable,2,FALSE),lookupList,0)),"")</f>
        <v/>
      </c>
      <c r="E126" s="60"/>
      <c r="G126" s="60"/>
      <c r="H126" s="62" t="str">
        <f ca="1">IFERROR(INDEX(taskList,MATCH($B126+VLOOKUP(H$3,statusTable,2,FALSE),lookupList,0)),"")</f>
        <v/>
      </c>
      <c r="I126" s="60"/>
      <c r="K126" s="60"/>
      <c r="L126" s="63" t="str">
        <f ca="1">IFERROR(INDEX(taskList,MATCH($B126+VLOOKUP(L$3,statusTable,2,FALSE),lookupList,0)),"")</f>
        <v/>
      </c>
      <c r="M126" s="60"/>
      <c r="O126" s="60"/>
      <c r="P126" s="64" t="str">
        <f ca="1">IFERROR(INDEX(taskList,MATCH($B126+VLOOKUP(P$3,statusTable,2,FALSE),lookupList,0)),"")</f>
        <v/>
      </c>
      <c r="Q126" s="60"/>
      <c r="S126" s="60"/>
      <c r="T126" s="65" t="str">
        <f ca="1">IFERROR(INDEX(taskList,MATCH($B126+VLOOKUP(T$3,statusTable,2,FALSE),lookupList,0)),"")</f>
        <v/>
      </c>
      <c r="U126" s="60"/>
      <c r="W126" s="60"/>
      <c r="X126" s="66" t="str">
        <f ca="1">IFERROR(INDEX(taskList,MATCH($B126+VLOOKUP(X$3,statusTable,2,FALSE),lookupList,0)),"")</f>
        <v/>
      </c>
      <c r="Y126" s="72"/>
    </row>
    <row r="127" spans="2:25" ht="25" customHeight="1" thickBot="1" x14ac:dyDescent="0.25">
      <c r="B127" s="4">
        <f t="shared" si="0"/>
        <v>41</v>
      </c>
      <c r="C127" s="72"/>
      <c r="D127" s="67" t="str">
        <f ca="1">IFERROR(INDEX(assigneeList,MATCH($B126+VLOOKUP(D$3,statusTable,2,FALSE),lookupList,0)),"")</f>
        <v/>
      </c>
      <c r="E127" s="60"/>
      <c r="G127" s="60"/>
      <c r="H127" s="67" t="str">
        <f ca="1">IFERROR(INDEX(assigneeList,MATCH($B126+VLOOKUP(H$3,statusTable,2,FALSE),lookupList,0)),"")</f>
        <v/>
      </c>
      <c r="I127" s="60"/>
      <c r="K127" s="60"/>
      <c r="L127" s="68" t="str">
        <f ca="1">IFERROR(INDEX(assigneeList,MATCH($B126+VLOOKUP(L$3,statusTable,2,FALSE),lookupList,0)),"")</f>
        <v/>
      </c>
      <c r="M127" s="60"/>
      <c r="O127" s="60"/>
      <c r="P127" s="69" t="str">
        <f ca="1">IFERROR(INDEX(assigneeList,MATCH($B126+VLOOKUP(P$3,statusTable,2,FALSE),lookupList,0)),"")</f>
        <v/>
      </c>
      <c r="Q127" s="60"/>
      <c r="S127" s="60"/>
      <c r="T127" s="70" t="str">
        <f ca="1">IFERROR(INDEX(assigneeList,MATCH($B126+VLOOKUP(T$3,statusTable,2,FALSE),lookupList,0)),"")</f>
        <v/>
      </c>
      <c r="U127" s="60"/>
      <c r="W127" s="60"/>
      <c r="X127" s="71" t="str">
        <f ca="1">IFERROR(INDEX(assigneeList,MATCH($B126+VLOOKUP(X$3,statusTable,2,FALSE),lookupList,0)),"")</f>
        <v/>
      </c>
      <c r="Y127" s="72"/>
    </row>
    <row r="128" spans="2:25" ht="25" customHeight="1" thickBot="1" x14ac:dyDescent="0.25">
      <c r="C128" s="72"/>
      <c r="D128" s="72"/>
      <c r="E128" s="72"/>
      <c r="F128" s="9"/>
      <c r="G128" s="72"/>
      <c r="H128" s="72"/>
      <c r="I128" s="72"/>
      <c r="J128" s="9"/>
      <c r="K128" s="72"/>
      <c r="L128" s="72"/>
      <c r="M128" s="72"/>
      <c r="N128" s="9"/>
      <c r="O128" s="72"/>
      <c r="P128" s="72"/>
      <c r="Q128" s="72"/>
      <c r="R128" s="9"/>
      <c r="S128" s="72"/>
      <c r="T128" s="72"/>
      <c r="U128" s="72"/>
      <c r="V128" s="9"/>
      <c r="W128" s="72"/>
      <c r="X128" s="72"/>
      <c r="Y128" s="72"/>
    </row>
    <row r="129" spans="2:25" ht="25" customHeight="1" x14ac:dyDescent="0.2">
      <c r="B129" s="4">
        <f t="shared" ref="B129:B130" si="1">B126+1</f>
        <v>42</v>
      </c>
      <c r="C129" s="72"/>
      <c r="D129" s="62" t="str">
        <f ca="1">IFERROR(INDEX(taskList,MATCH($B129+VLOOKUP(D$3,statusTable,2,FALSE),lookupList,0)),"")</f>
        <v/>
      </c>
      <c r="E129" s="60"/>
      <c r="G129" s="60"/>
      <c r="H129" s="62" t="str">
        <f ca="1">IFERROR(INDEX(taskList,MATCH($B129+VLOOKUP(H$3,statusTable,2,FALSE),lookupList,0)),"")</f>
        <v/>
      </c>
      <c r="I129" s="60"/>
      <c r="K129" s="60"/>
      <c r="L129" s="63" t="str">
        <f ca="1">IFERROR(INDEX(taskList,MATCH($B129+VLOOKUP(L$3,statusTable,2,FALSE),lookupList,0)),"")</f>
        <v/>
      </c>
      <c r="M129" s="60"/>
      <c r="O129" s="60"/>
      <c r="P129" s="64" t="str">
        <f ca="1">IFERROR(INDEX(taskList,MATCH($B129+VLOOKUP(P$3,statusTable,2,FALSE),lookupList,0)),"")</f>
        <v/>
      </c>
      <c r="Q129" s="60"/>
      <c r="S129" s="60"/>
      <c r="T129" s="65" t="str">
        <f ca="1">IFERROR(INDEX(taskList,MATCH($B129+VLOOKUP(T$3,statusTable,2,FALSE),lookupList,0)),"")</f>
        <v/>
      </c>
      <c r="U129" s="60"/>
      <c r="W129" s="60"/>
      <c r="X129" s="66" t="str">
        <f ca="1">IFERROR(INDEX(taskList,MATCH($B129+VLOOKUP(X$3,statusTable,2,FALSE),lookupList,0)),"")</f>
        <v/>
      </c>
      <c r="Y129" s="72"/>
    </row>
    <row r="130" spans="2:25" ht="25" customHeight="1" thickBot="1" x14ac:dyDescent="0.25">
      <c r="B130" s="4">
        <f t="shared" si="1"/>
        <v>42</v>
      </c>
      <c r="C130" s="72"/>
      <c r="D130" s="67" t="str">
        <f ca="1">IFERROR(INDEX(assigneeList,MATCH($B129+VLOOKUP(D$3,statusTable,2,FALSE),lookupList,0)),"")</f>
        <v/>
      </c>
      <c r="E130" s="60"/>
      <c r="G130" s="60"/>
      <c r="H130" s="67" t="str">
        <f ca="1">IFERROR(INDEX(assigneeList,MATCH($B129+VLOOKUP(H$3,statusTable,2,FALSE),lookupList,0)),"")</f>
        <v/>
      </c>
      <c r="I130" s="60"/>
      <c r="K130" s="60"/>
      <c r="L130" s="68" t="str">
        <f ca="1">IFERROR(INDEX(assigneeList,MATCH($B129+VLOOKUP(L$3,statusTable,2,FALSE),lookupList,0)),"")</f>
        <v/>
      </c>
      <c r="M130" s="60"/>
      <c r="O130" s="60"/>
      <c r="P130" s="69" t="str">
        <f ca="1">IFERROR(INDEX(assigneeList,MATCH($B129+VLOOKUP(P$3,statusTable,2,FALSE),lookupList,0)),"")</f>
        <v/>
      </c>
      <c r="Q130" s="60"/>
      <c r="S130" s="60"/>
      <c r="T130" s="70" t="str">
        <f ca="1">IFERROR(INDEX(assigneeList,MATCH($B129+VLOOKUP(T$3,statusTable,2,FALSE),lookupList,0)),"")</f>
        <v/>
      </c>
      <c r="U130" s="60"/>
      <c r="W130" s="60"/>
      <c r="X130" s="71" t="str">
        <f ca="1">IFERROR(INDEX(assigneeList,MATCH($B129+VLOOKUP(X$3,statusTable,2,FALSE),lookupList,0)),"")</f>
        <v/>
      </c>
      <c r="Y130" s="72"/>
    </row>
    <row r="131" spans="2:25" ht="25" customHeight="1" thickBot="1" x14ac:dyDescent="0.25">
      <c r="C131" s="72"/>
      <c r="D131" s="72"/>
      <c r="E131" s="72"/>
      <c r="F131" s="9"/>
      <c r="G131" s="72"/>
      <c r="H131" s="72"/>
      <c r="I131" s="72"/>
      <c r="J131" s="9"/>
      <c r="K131" s="72"/>
      <c r="L131" s="72"/>
      <c r="M131" s="72"/>
      <c r="N131" s="9"/>
      <c r="O131" s="72"/>
      <c r="P131" s="72"/>
      <c r="Q131" s="72"/>
      <c r="R131" s="9"/>
      <c r="S131" s="72"/>
      <c r="T131" s="72"/>
      <c r="U131" s="72"/>
      <c r="V131" s="9"/>
      <c r="W131" s="72"/>
      <c r="X131" s="72"/>
      <c r="Y131" s="72"/>
    </row>
    <row r="132" spans="2:25" ht="25" customHeight="1" x14ac:dyDescent="0.2">
      <c r="B132" s="4">
        <f t="shared" ref="B132:B133" si="2">B129+1</f>
        <v>43</v>
      </c>
      <c r="C132" s="72"/>
      <c r="D132" s="62" t="str">
        <f ca="1">IFERROR(INDEX(taskList,MATCH($B132+VLOOKUP(D$3,statusTable,2,FALSE),lookupList,0)),"")</f>
        <v/>
      </c>
      <c r="E132" s="60"/>
      <c r="G132" s="60"/>
      <c r="H132" s="62" t="str">
        <f ca="1">IFERROR(INDEX(taskList,MATCH($B132+VLOOKUP(H$3,statusTable,2,FALSE),lookupList,0)),"")</f>
        <v/>
      </c>
      <c r="I132" s="60"/>
      <c r="K132" s="60"/>
      <c r="L132" s="63" t="str">
        <f ca="1">IFERROR(INDEX(taskList,MATCH($B132+VLOOKUP(L$3,statusTable,2,FALSE),lookupList,0)),"")</f>
        <v/>
      </c>
      <c r="M132" s="60"/>
      <c r="O132" s="60"/>
      <c r="P132" s="64" t="str">
        <f ca="1">IFERROR(INDEX(taskList,MATCH($B132+VLOOKUP(P$3,statusTable,2,FALSE),lookupList,0)),"")</f>
        <v/>
      </c>
      <c r="Q132" s="60"/>
      <c r="S132" s="60"/>
      <c r="T132" s="65" t="str">
        <f ca="1">IFERROR(INDEX(taskList,MATCH($B132+VLOOKUP(T$3,statusTable,2,FALSE),lookupList,0)),"")</f>
        <v/>
      </c>
      <c r="U132" s="60"/>
      <c r="W132" s="60"/>
      <c r="X132" s="66" t="str">
        <f ca="1">IFERROR(INDEX(taskList,MATCH($B132+VLOOKUP(X$3,statusTable,2,FALSE),lookupList,0)),"")</f>
        <v/>
      </c>
      <c r="Y132" s="72"/>
    </row>
    <row r="133" spans="2:25" ht="25" customHeight="1" thickBot="1" x14ac:dyDescent="0.25">
      <c r="B133" s="4">
        <f t="shared" si="2"/>
        <v>43</v>
      </c>
      <c r="C133" s="72"/>
      <c r="D133" s="67" t="str">
        <f ca="1">IFERROR(INDEX(assigneeList,MATCH($B132+VLOOKUP(D$3,statusTable,2,FALSE),lookupList,0)),"")</f>
        <v/>
      </c>
      <c r="E133" s="60"/>
      <c r="G133" s="60"/>
      <c r="H133" s="67" t="str">
        <f ca="1">IFERROR(INDEX(assigneeList,MATCH($B132+VLOOKUP(H$3,statusTable,2,FALSE),lookupList,0)),"")</f>
        <v/>
      </c>
      <c r="I133" s="60"/>
      <c r="K133" s="60"/>
      <c r="L133" s="68" t="str">
        <f ca="1">IFERROR(INDEX(assigneeList,MATCH($B132+VLOOKUP(L$3,statusTable,2,FALSE),lookupList,0)),"")</f>
        <v/>
      </c>
      <c r="M133" s="60"/>
      <c r="O133" s="60"/>
      <c r="P133" s="69" t="str">
        <f ca="1">IFERROR(INDEX(assigneeList,MATCH($B132+VLOOKUP(P$3,statusTable,2,FALSE),lookupList,0)),"")</f>
        <v/>
      </c>
      <c r="Q133" s="60"/>
      <c r="S133" s="60"/>
      <c r="T133" s="70" t="str">
        <f ca="1">IFERROR(INDEX(assigneeList,MATCH($B132+VLOOKUP(T$3,statusTable,2,FALSE),lookupList,0)),"")</f>
        <v/>
      </c>
      <c r="U133" s="60"/>
      <c r="W133" s="60"/>
      <c r="X133" s="71" t="str">
        <f ca="1">IFERROR(INDEX(assigneeList,MATCH($B132+VLOOKUP(X$3,statusTable,2,FALSE),lookupList,0)),"")</f>
        <v/>
      </c>
      <c r="Y133" s="72"/>
    </row>
    <row r="134" spans="2:25" ht="25" customHeight="1" thickBot="1" x14ac:dyDescent="0.25">
      <c r="C134" s="72"/>
      <c r="D134" s="72"/>
      <c r="E134" s="72"/>
      <c r="F134" s="9"/>
      <c r="G134" s="72"/>
      <c r="H134" s="72"/>
      <c r="I134" s="72"/>
      <c r="J134" s="9"/>
      <c r="K134" s="72"/>
      <c r="L134" s="72"/>
      <c r="M134" s="72"/>
      <c r="N134" s="9"/>
      <c r="O134" s="72"/>
      <c r="P134" s="72"/>
      <c r="Q134" s="72"/>
      <c r="R134" s="9"/>
      <c r="S134" s="72"/>
      <c r="T134" s="72"/>
      <c r="U134" s="72"/>
      <c r="V134" s="9"/>
      <c r="W134" s="72"/>
      <c r="X134" s="72"/>
      <c r="Y134" s="72"/>
    </row>
    <row r="135" spans="2:25" ht="25" customHeight="1" x14ac:dyDescent="0.2">
      <c r="B135" s="4">
        <f t="shared" ref="B135:B136" si="3">B132+1</f>
        <v>44</v>
      </c>
      <c r="C135" s="72"/>
      <c r="D135" s="62" t="str">
        <f ca="1">IFERROR(INDEX(taskList,MATCH($B135+VLOOKUP(D$3,statusTable,2,FALSE),lookupList,0)),"")</f>
        <v/>
      </c>
      <c r="E135" s="60"/>
      <c r="G135" s="60"/>
      <c r="H135" s="62" t="str">
        <f ca="1">IFERROR(INDEX(taskList,MATCH($B135+VLOOKUP(H$3,statusTable,2,FALSE),lookupList,0)),"")</f>
        <v/>
      </c>
      <c r="I135" s="60"/>
      <c r="K135" s="60"/>
      <c r="L135" s="63" t="str">
        <f ca="1">IFERROR(INDEX(taskList,MATCH($B135+VLOOKUP(L$3,statusTable,2,FALSE),lookupList,0)),"")</f>
        <v/>
      </c>
      <c r="M135" s="60"/>
      <c r="O135" s="60"/>
      <c r="P135" s="64" t="str">
        <f ca="1">IFERROR(INDEX(taskList,MATCH($B135+VLOOKUP(P$3,statusTable,2,FALSE),lookupList,0)),"")</f>
        <v/>
      </c>
      <c r="Q135" s="60"/>
      <c r="S135" s="60"/>
      <c r="T135" s="65" t="str">
        <f ca="1">IFERROR(INDEX(taskList,MATCH($B135+VLOOKUP(T$3,statusTable,2,FALSE),lookupList,0)),"")</f>
        <v/>
      </c>
      <c r="U135" s="60"/>
      <c r="W135" s="60"/>
      <c r="X135" s="66" t="str">
        <f ca="1">IFERROR(INDEX(taskList,MATCH($B135+VLOOKUP(X$3,statusTable,2,FALSE),lookupList,0)),"")</f>
        <v/>
      </c>
      <c r="Y135" s="72"/>
    </row>
    <row r="136" spans="2:25" ht="25" customHeight="1" thickBot="1" x14ac:dyDescent="0.25">
      <c r="B136" s="4">
        <f t="shared" si="3"/>
        <v>44</v>
      </c>
      <c r="C136" s="72"/>
      <c r="D136" s="67" t="str">
        <f ca="1">IFERROR(INDEX(assigneeList,MATCH($B135+VLOOKUP(D$3,statusTable,2,FALSE),lookupList,0)),"")</f>
        <v/>
      </c>
      <c r="E136" s="60"/>
      <c r="G136" s="60"/>
      <c r="H136" s="67" t="str">
        <f ca="1">IFERROR(INDEX(assigneeList,MATCH($B135+VLOOKUP(H$3,statusTable,2,FALSE),lookupList,0)),"")</f>
        <v/>
      </c>
      <c r="I136" s="60"/>
      <c r="K136" s="60"/>
      <c r="L136" s="68" t="str">
        <f ca="1">IFERROR(INDEX(assigneeList,MATCH($B135+VLOOKUP(L$3,statusTable,2,FALSE),lookupList,0)),"")</f>
        <v/>
      </c>
      <c r="M136" s="60"/>
      <c r="O136" s="60"/>
      <c r="P136" s="69" t="str">
        <f ca="1">IFERROR(INDEX(assigneeList,MATCH($B135+VLOOKUP(P$3,statusTable,2,FALSE),lookupList,0)),"")</f>
        <v/>
      </c>
      <c r="Q136" s="60"/>
      <c r="S136" s="60"/>
      <c r="T136" s="70" t="str">
        <f ca="1">IFERROR(INDEX(assigneeList,MATCH($B135+VLOOKUP(T$3,statusTable,2,FALSE),lookupList,0)),"")</f>
        <v/>
      </c>
      <c r="U136" s="60"/>
      <c r="W136" s="60"/>
      <c r="X136" s="71" t="str">
        <f ca="1">IFERROR(INDEX(assigneeList,MATCH($B135+VLOOKUP(X$3,statusTable,2,FALSE),lookupList,0)),"")</f>
        <v/>
      </c>
      <c r="Y136" s="72"/>
    </row>
    <row r="137" spans="2:25" ht="25" customHeight="1" thickBot="1" x14ac:dyDescent="0.25">
      <c r="C137" s="72"/>
      <c r="D137" s="72"/>
      <c r="E137" s="72"/>
      <c r="F137" s="9"/>
      <c r="G137" s="72"/>
      <c r="H137" s="72"/>
      <c r="I137" s="72"/>
      <c r="J137" s="9"/>
      <c r="K137" s="72"/>
      <c r="L137" s="72"/>
      <c r="M137" s="72"/>
      <c r="N137" s="9"/>
      <c r="O137" s="72"/>
      <c r="P137" s="72"/>
      <c r="Q137" s="72"/>
      <c r="R137" s="9"/>
      <c r="S137" s="72"/>
      <c r="T137" s="72"/>
      <c r="U137" s="72"/>
      <c r="V137" s="9"/>
      <c r="W137" s="72"/>
      <c r="X137" s="72"/>
      <c r="Y137" s="72"/>
    </row>
    <row r="138" spans="2:25" ht="25" customHeight="1" x14ac:dyDescent="0.2">
      <c r="B138" s="4">
        <f t="shared" ref="B138:B139" si="4">B135+1</f>
        <v>45</v>
      </c>
      <c r="C138" s="72"/>
      <c r="D138" s="62" t="str">
        <f ca="1">IFERROR(INDEX(taskList,MATCH($B138+VLOOKUP(D$3,statusTable,2,FALSE),lookupList,0)),"")</f>
        <v/>
      </c>
      <c r="E138" s="60"/>
      <c r="G138" s="60"/>
      <c r="H138" s="62" t="str">
        <f ca="1">IFERROR(INDEX(taskList,MATCH($B138+VLOOKUP(H$3,statusTable,2,FALSE),lookupList,0)),"")</f>
        <v/>
      </c>
      <c r="I138" s="60"/>
      <c r="K138" s="60"/>
      <c r="L138" s="63" t="str">
        <f ca="1">IFERROR(INDEX(taskList,MATCH($B138+VLOOKUP(L$3,statusTable,2,FALSE),lookupList,0)),"")</f>
        <v/>
      </c>
      <c r="M138" s="60"/>
      <c r="O138" s="60"/>
      <c r="P138" s="64" t="str">
        <f ca="1">IFERROR(INDEX(taskList,MATCH($B138+VLOOKUP(P$3,statusTable,2,FALSE),lookupList,0)),"")</f>
        <v/>
      </c>
      <c r="Q138" s="60"/>
      <c r="S138" s="60"/>
      <c r="T138" s="65" t="str">
        <f ca="1">IFERROR(INDEX(taskList,MATCH($B138+VLOOKUP(T$3,statusTable,2,FALSE),lookupList,0)),"")</f>
        <v/>
      </c>
      <c r="U138" s="60"/>
      <c r="W138" s="60"/>
      <c r="X138" s="66" t="str">
        <f ca="1">IFERROR(INDEX(taskList,MATCH($B138+VLOOKUP(X$3,statusTable,2,FALSE),lookupList,0)),"")</f>
        <v/>
      </c>
      <c r="Y138" s="72"/>
    </row>
    <row r="139" spans="2:25" ht="25" customHeight="1" thickBot="1" x14ac:dyDescent="0.25">
      <c r="B139" s="4">
        <f t="shared" si="4"/>
        <v>45</v>
      </c>
      <c r="C139" s="72"/>
      <c r="D139" s="67" t="str">
        <f ca="1">IFERROR(INDEX(assigneeList,MATCH($B138+VLOOKUP(D$3,statusTable,2,FALSE),lookupList,0)),"")</f>
        <v/>
      </c>
      <c r="E139" s="60"/>
      <c r="G139" s="60"/>
      <c r="H139" s="67" t="str">
        <f ca="1">IFERROR(INDEX(assigneeList,MATCH($B138+VLOOKUP(H$3,statusTable,2,FALSE),lookupList,0)),"")</f>
        <v/>
      </c>
      <c r="I139" s="60"/>
      <c r="K139" s="60"/>
      <c r="L139" s="68" t="str">
        <f ca="1">IFERROR(INDEX(assigneeList,MATCH($B138+VLOOKUP(L$3,statusTable,2,FALSE),lookupList,0)),"")</f>
        <v/>
      </c>
      <c r="M139" s="60"/>
      <c r="O139" s="60"/>
      <c r="P139" s="69" t="str">
        <f ca="1">IFERROR(INDEX(assigneeList,MATCH($B138+VLOOKUP(P$3,statusTable,2,FALSE),lookupList,0)),"")</f>
        <v/>
      </c>
      <c r="Q139" s="60"/>
      <c r="S139" s="60"/>
      <c r="T139" s="70" t="str">
        <f ca="1">IFERROR(INDEX(assigneeList,MATCH($B138+VLOOKUP(T$3,statusTable,2,FALSE),lookupList,0)),"")</f>
        <v/>
      </c>
      <c r="U139" s="60"/>
      <c r="W139" s="60"/>
      <c r="X139" s="71" t="str">
        <f ca="1">IFERROR(INDEX(assigneeList,MATCH($B138+VLOOKUP(X$3,statusTable,2,FALSE),lookupList,0)),"")</f>
        <v/>
      </c>
      <c r="Y139" s="72"/>
    </row>
    <row r="140" spans="2:25" ht="25" customHeight="1" thickBot="1" x14ac:dyDescent="0.25">
      <c r="C140" s="72"/>
      <c r="D140" s="72"/>
      <c r="E140" s="72"/>
      <c r="F140" s="9"/>
      <c r="G140" s="72"/>
      <c r="H140" s="72"/>
      <c r="I140" s="72"/>
      <c r="J140" s="9"/>
      <c r="K140" s="72"/>
      <c r="L140" s="72"/>
      <c r="M140" s="72"/>
      <c r="N140" s="9"/>
      <c r="O140" s="72"/>
      <c r="P140" s="72"/>
      <c r="Q140" s="72"/>
      <c r="R140" s="9"/>
      <c r="S140" s="72"/>
      <c r="T140" s="72"/>
      <c r="U140" s="72"/>
      <c r="V140" s="9"/>
      <c r="W140" s="72"/>
      <c r="X140" s="72"/>
      <c r="Y140" s="72"/>
    </row>
    <row r="141" spans="2:25" ht="25" customHeight="1" x14ac:dyDescent="0.2">
      <c r="B141" s="4">
        <f t="shared" ref="B141:B142" si="5">B138+1</f>
        <v>46</v>
      </c>
      <c r="C141" s="72"/>
      <c r="D141" s="62" t="str">
        <f ca="1">IFERROR(INDEX(taskList,MATCH($B141+VLOOKUP(D$3,statusTable,2,FALSE),lookupList,0)),"")</f>
        <v/>
      </c>
      <c r="E141" s="60"/>
      <c r="G141" s="60"/>
      <c r="H141" s="62" t="str">
        <f ca="1">IFERROR(INDEX(taskList,MATCH($B141+VLOOKUP(H$3,statusTable,2,FALSE),lookupList,0)),"")</f>
        <v/>
      </c>
      <c r="I141" s="60"/>
      <c r="K141" s="60"/>
      <c r="L141" s="63" t="str">
        <f ca="1">IFERROR(INDEX(taskList,MATCH($B141+VLOOKUP(L$3,statusTable,2,FALSE),lookupList,0)),"")</f>
        <v/>
      </c>
      <c r="M141" s="60"/>
      <c r="O141" s="60"/>
      <c r="P141" s="64" t="str">
        <f ca="1">IFERROR(INDEX(taskList,MATCH($B141+VLOOKUP(P$3,statusTable,2,FALSE),lookupList,0)),"")</f>
        <v/>
      </c>
      <c r="Q141" s="60"/>
      <c r="S141" s="60"/>
      <c r="T141" s="65" t="str">
        <f ca="1">IFERROR(INDEX(taskList,MATCH($B141+VLOOKUP(T$3,statusTable,2,FALSE),lookupList,0)),"")</f>
        <v/>
      </c>
      <c r="U141" s="60"/>
      <c r="W141" s="60"/>
      <c r="X141" s="66" t="str">
        <f ca="1">IFERROR(INDEX(taskList,MATCH($B141+VLOOKUP(X$3,statusTable,2,FALSE),lookupList,0)),"")</f>
        <v/>
      </c>
      <c r="Y141" s="72"/>
    </row>
    <row r="142" spans="2:25" ht="25" customHeight="1" thickBot="1" x14ac:dyDescent="0.25">
      <c r="B142" s="4">
        <f t="shared" si="5"/>
        <v>46</v>
      </c>
      <c r="C142" s="72"/>
      <c r="D142" s="67" t="str">
        <f ca="1">IFERROR(INDEX(assigneeList,MATCH($B141+VLOOKUP(D$3,statusTable,2,FALSE),lookupList,0)),"")</f>
        <v/>
      </c>
      <c r="E142" s="60"/>
      <c r="G142" s="60"/>
      <c r="H142" s="67" t="str">
        <f ca="1">IFERROR(INDEX(assigneeList,MATCH($B141+VLOOKUP(H$3,statusTable,2,FALSE),lookupList,0)),"")</f>
        <v/>
      </c>
      <c r="I142" s="60"/>
      <c r="K142" s="60"/>
      <c r="L142" s="68" t="str">
        <f ca="1">IFERROR(INDEX(assigneeList,MATCH($B141+VLOOKUP(L$3,statusTable,2,FALSE),lookupList,0)),"")</f>
        <v/>
      </c>
      <c r="M142" s="60"/>
      <c r="O142" s="60"/>
      <c r="P142" s="69" t="str">
        <f ca="1">IFERROR(INDEX(assigneeList,MATCH($B141+VLOOKUP(P$3,statusTable,2,FALSE),lookupList,0)),"")</f>
        <v/>
      </c>
      <c r="Q142" s="60"/>
      <c r="S142" s="60"/>
      <c r="T142" s="70" t="str">
        <f ca="1">IFERROR(INDEX(assigneeList,MATCH($B141+VLOOKUP(T$3,statusTable,2,FALSE),lookupList,0)),"")</f>
        <v/>
      </c>
      <c r="U142" s="60"/>
      <c r="W142" s="60"/>
      <c r="X142" s="71" t="str">
        <f ca="1">IFERROR(INDEX(assigneeList,MATCH($B141+VLOOKUP(X$3,statusTable,2,FALSE),lookupList,0)),"")</f>
        <v/>
      </c>
      <c r="Y142" s="72"/>
    </row>
    <row r="143" spans="2:25" ht="25" customHeight="1" thickBot="1" x14ac:dyDescent="0.25">
      <c r="C143" s="72"/>
      <c r="D143" s="72"/>
      <c r="E143" s="72"/>
      <c r="F143" s="9"/>
      <c r="G143" s="72"/>
      <c r="H143" s="72"/>
      <c r="I143" s="72"/>
      <c r="J143" s="9"/>
      <c r="K143" s="72"/>
      <c r="L143" s="72"/>
      <c r="M143" s="72"/>
      <c r="N143" s="9"/>
      <c r="O143" s="72"/>
      <c r="P143" s="72"/>
      <c r="Q143" s="72"/>
      <c r="R143" s="9"/>
      <c r="S143" s="72"/>
      <c r="T143" s="72"/>
      <c r="U143" s="72"/>
      <c r="V143" s="9"/>
      <c r="W143" s="72"/>
      <c r="X143" s="72"/>
      <c r="Y143" s="72"/>
    </row>
    <row r="144" spans="2:25" ht="25" customHeight="1" x14ac:dyDescent="0.2">
      <c r="B144" s="4">
        <f t="shared" ref="B144:B145" si="6">B141+1</f>
        <v>47</v>
      </c>
      <c r="C144" s="72"/>
      <c r="D144" s="62" t="str">
        <f ca="1">IFERROR(INDEX(taskList,MATCH($B144+VLOOKUP(D$3,statusTable,2,FALSE),lookupList,0)),"")</f>
        <v/>
      </c>
      <c r="E144" s="60"/>
      <c r="G144" s="60"/>
      <c r="H144" s="62" t="str">
        <f ca="1">IFERROR(INDEX(taskList,MATCH($B144+VLOOKUP(H$3,statusTable,2,FALSE),lookupList,0)),"")</f>
        <v/>
      </c>
      <c r="I144" s="60"/>
      <c r="K144" s="60"/>
      <c r="L144" s="63" t="str">
        <f ca="1">IFERROR(INDEX(taskList,MATCH($B144+VLOOKUP(L$3,statusTable,2,FALSE),lookupList,0)),"")</f>
        <v/>
      </c>
      <c r="M144" s="60"/>
      <c r="O144" s="60"/>
      <c r="P144" s="64" t="str">
        <f ca="1">IFERROR(INDEX(taskList,MATCH($B144+VLOOKUP(P$3,statusTable,2,FALSE),lookupList,0)),"")</f>
        <v/>
      </c>
      <c r="Q144" s="60"/>
      <c r="S144" s="60"/>
      <c r="T144" s="65" t="str">
        <f ca="1">IFERROR(INDEX(taskList,MATCH($B144+VLOOKUP(T$3,statusTable,2,FALSE),lookupList,0)),"")</f>
        <v/>
      </c>
      <c r="U144" s="60"/>
      <c r="W144" s="60"/>
      <c r="X144" s="66" t="str">
        <f ca="1">IFERROR(INDEX(taskList,MATCH($B144+VLOOKUP(X$3,statusTable,2,FALSE),lookupList,0)),"")</f>
        <v/>
      </c>
      <c r="Y144" s="72"/>
    </row>
    <row r="145" spans="2:25" ht="25" customHeight="1" thickBot="1" x14ac:dyDescent="0.25">
      <c r="B145" s="4">
        <f t="shared" si="6"/>
        <v>47</v>
      </c>
      <c r="C145" s="72"/>
      <c r="D145" s="67" t="str">
        <f ca="1">IFERROR(INDEX(assigneeList,MATCH($B144+VLOOKUP(D$3,statusTable,2,FALSE),lookupList,0)),"")</f>
        <v/>
      </c>
      <c r="E145" s="60"/>
      <c r="G145" s="60"/>
      <c r="H145" s="67" t="str">
        <f ca="1">IFERROR(INDEX(assigneeList,MATCH($B144+VLOOKUP(H$3,statusTable,2,FALSE),lookupList,0)),"")</f>
        <v/>
      </c>
      <c r="I145" s="60"/>
      <c r="K145" s="60"/>
      <c r="L145" s="68" t="str">
        <f ca="1">IFERROR(INDEX(assigneeList,MATCH($B144+VLOOKUP(L$3,statusTable,2,FALSE),lookupList,0)),"")</f>
        <v/>
      </c>
      <c r="M145" s="60"/>
      <c r="O145" s="60"/>
      <c r="P145" s="69" t="str">
        <f ca="1">IFERROR(INDEX(assigneeList,MATCH($B144+VLOOKUP(P$3,statusTable,2,FALSE),lookupList,0)),"")</f>
        <v/>
      </c>
      <c r="Q145" s="60"/>
      <c r="S145" s="60"/>
      <c r="T145" s="70" t="str">
        <f ca="1">IFERROR(INDEX(assigneeList,MATCH($B144+VLOOKUP(T$3,statusTable,2,FALSE),lookupList,0)),"")</f>
        <v/>
      </c>
      <c r="U145" s="60"/>
      <c r="W145" s="60"/>
      <c r="X145" s="71" t="str">
        <f ca="1">IFERROR(INDEX(assigneeList,MATCH($B144+VLOOKUP(X$3,statusTable,2,FALSE),lookupList,0)),"")</f>
        <v/>
      </c>
      <c r="Y145" s="72"/>
    </row>
    <row r="146" spans="2:25" ht="25" customHeight="1" thickBot="1" x14ac:dyDescent="0.25">
      <c r="C146" s="72"/>
      <c r="D146" s="72"/>
      <c r="E146" s="72"/>
      <c r="F146" s="9"/>
      <c r="G146" s="72"/>
      <c r="H146" s="72"/>
      <c r="I146" s="72"/>
      <c r="J146" s="9"/>
      <c r="K146" s="72"/>
      <c r="L146" s="72"/>
      <c r="M146" s="72"/>
      <c r="N146" s="9"/>
      <c r="O146" s="72"/>
      <c r="P146" s="72"/>
      <c r="Q146" s="72"/>
      <c r="R146" s="9"/>
      <c r="S146" s="72"/>
      <c r="T146" s="72"/>
      <c r="U146" s="72"/>
      <c r="V146" s="9"/>
      <c r="W146" s="72"/>
      <c r="X146" s="72"/>
      <c r="Y146" s="72"/>
    </row>
    <row r="147" spans="2:25" ht="25" customHeight="1" x14ac:dyDescent="0.2">
      <c r="B147" s="4">
        <f t="shared" ref="B147:B148" si="7">B144+1</f>
        <v>48</v>
      </c>
      <c r="C147" s="72"/>
      <c r="D147" s="62" t="str">
        <f ca="1">IFERROR(INDEX(taskList,MATCH($B147+VLOOKUP(D$3,statusTable,2,FALSE),lookupList,0)),"")</f>
        <v/>
      </c>
      <c r="E147" s="60"/>
      <c r="G147" s="60"/>
      <c r="H147" s="62" t="str">
        <f ca="1">IFERROR(INDEX(taskList,MATCH($B147+VLOOKUP(H$3,statusTable,2,FALSE),lookupList,0)),"")</f>
        <v/>
      </c>
      <c r="I147" s="60"/>
      <c r="K147" s="60"/>
      <c r="L147" s="63" t="str">
        <f ca="1">IFERROR(INDEX(taskList,MATCH($B147+VLOOKUP(L$3,statusTable,2,FALSE),lookupList,0)),"")</f>
        <v/>
      </c>
      <c r="M147" s="60"/>
      <c r="O147" s="60"/>
      <c r="P147" s="64" t="str">
        <f ca="1">IFERROR(INDEX(taskList,MATCH($B147+VLOOKUP(P$3,statusTable,2,FALSE),lookupList,0)),"")</f>
        <v/>
      </c>
      <c r="Q147" s="60"/>
      <c r="S147" s="60"/>
      <c r="T147" s="65" t="str">
        <f ca="1">IFERROR(INDEX(taskList,MATCH($B147+VLOOKUP(T$3,statusTable,2,FALSE),lookupList,0)),"")</f>
        <v/>
      </c>
      <c r="U147" s="60"/>
      <c r="W147" s="60"/>
      <c r="X147" s="66" t="str">
        <f ca="1">IFERROR(INDEX(taskList,MATCH($B147+VLOOKUP(X$3,statusTable,2,FALSE),lookupList,0)),"")</f>
        <v/>
      </c>
      <c r="Y147" s="72"/>
    </row>
    <row r="148" spans="2:25" ht="25" customHeight="1" thickBot="1" x14ac:dyDescent="0.25">
      <c r="B148" s="4">
        <f t="shared" si="7"/>
        <v>48</v>
      </c>
      <c r="C148" s="72"/>
      <c r="D148" s="67" t="str">
        <f ca="1">IFERROR(INDEX(assigneeList,MATCH($B147+VLOOKUP(D$3,statusTable,2,FALSE),lookupList,0)),"")</f>
        <v/>
      </c>
      <c r="E148" s="60"/>
      <c r="G148" s="60"/>
      <c r="H148" s="67" t="str">
        <f ca="1">IFERROR(INDEX(assigneeList,MATCH($B147+VLOOKUP(H$3,statusTable,2,FALSE),lookupList,0)),"")</f>
        <v/>
      </c>
      <c r="I148" s="60"/>
      <c r="K148" s="60"/>
      <c r="L148" s="68" t="str">
        <f ca="1">IFERROR(INDEX(assigneeList,MATCH($B147+VLOOKUP(L$3,statusTable,2,FALSE),lookupList,0)),"")</f>
        <v/>
      </c>
      <c r="M148" s="60"/>
      <c r="O148" s="60"/>
      <c r="P148" s="69" t="str">
        <f ca="1">IFERROR(INDEX(assigneeList,MATCH($B147+VLOOKUP(P$3,statusTable,2,FALSE),lookupList,0)),"")</f>
        <v/>
      </c>
      <c r="Q148" s="60"/>
      <c r="S148" s="60"/>
      <c r="T148" s="70" t="str">
        <f ca="1">IFERROR(INDEX(assigneeList,MATCH($B147+VLOOKUP(T$3,statusTable,2,FALSE),lookupList,0)),"")</f>
        <v/>
      </c>
      <c r="U148" s="60"/>
      <c r="W148" s="60"/>
      <c r="X148" s="71" t="str">
        <f ca="1">IFERROR(INDEX(assigneeList,MATCH($B147+VLOOKUP(X$3,statusTable,2,FALSE),lookupList,0)),"")</f>
        <v/>
      </c>
      <c r="Y148" s="72"/>
    </row>
    <row r="149" spans="2:25" ht="25" customHeight="1" thickBot="1" x14ac:dyDescent="0.25">
      <c r="C149" s="72"/>
      <c r="D149" s="72"/>
      <c r="E149" s="72"/>
      <c r="F149" s="9"/>
      <c r="G149" s="72"/>
      <c r="H149" s="72"/>
      <c r="I149" s="72"/>
      <c r="J149" s="9"/>
      <c r="K149" s="72"/>
      <c r="L149" s="72"/>
      <c r="M149" s="72"/>
      <c r="N149" s="9"/>
      <c r="O149" s="72"/>
      <c r="P149" s="72"/>
      <c r="Q149" s="72"/>
      <c r="R149" s="9"/>
      <c r="S149" s="72"/>
      <c r="T149" s="72"/>
      <c r="U149" s="72"/>
      <c r="V149" s="9"/>
      <c r="W149" s="72"/>
      <c r="X149" s="72"/>
      <c r="Y149" s="72"/>
    </row>
    <row r="150" spans="2:25" ht="25" customHeight="1" x14ac:dyDescent="0.2">
      <c r="B150" s="4">
        <f t="shared" ref="B150:B151" si="8">B147+1</f>
        <v>49</v>
      </c>
      <c r="C150" s="72"/>
      <c r="D150" s="62" t="str">
        <f ca="1">IFERROR(INDEX(taskList,MATCH($B150+VLOOKUP(D$3,statusTable,2,FALSE),lookupList,0)),"")</f>
        <v/>
      </c>
      <c r="E150" s="60"/>
      <c r="G150" s="60"/>
      <c r="H150" s="62" t="str">
        <f ca="1">IFERROR(INDEX(taskList,MATCH($B150+VLOOKUP(H$3,statusTable,2,FALSE),lookupList,0)),"")</f>
        <v/>
      </c>
      <c r="I150" s="60"/>
      <c r="K150" s="60"/>
      <c r="L150" s="63" t="str">
        <f ca="1">IFERROR(INDEX(taskList,MATCH($B150+VLOOKUP(L$3,statusTable,2,FALSE),lookupList,0)),"")</f>
        <v/>
      </c>
      <c r="M150" s="60"/>
      <c r="O150" s="60"/>
      <c r="P150" s="64" t="str">
        <f ca="1">IFERROR(INDEX(taskList,MATCH($B150+VLOOKUP(P$3,statusTable,2,FALSE),lookupList,0)),"")</f>
        <v/>
      </c>
      <c r="Q150" s="60"/>
      <c r="S150" s="60"/>
      <c r="T150" s="65" t="str">
        <f ca="1">IFERROR(INDEX(taskList,MATCH($B150+VLOOKUP(T$3,statusTable,2,FALSE),lookupList,0)),"")</f>
        <v/>
      </c>
      <c r="U150" s="60"/>
      <c r="W150" s="60"/>
      <c r="X150" s="66" t="str">
        <f ca="1">IFERROR(INDEX(taskList,MATCH($B150+VLOOKUP(X$3,statusTable,2,FALSE),lookupList,0)),"")</f>
        <v/>
      </c>
      <c r="Y150" s="72"/>
    </row>
    <row r="151" spans="2:25" ht="25" customHeight="1" thickBot="1" x14ac:dyDescent="0.25">
      <c r="B151" s="4">
        <f t="shared" si="8"/>
        <v>49</v>
      </c>
      <c r="C151" s="72"/>
      <c r="D151" s="67" t="str">
        <f ca="1">IFERROR(INDEX(assigneeList,MATCH($B150+VLOOKUP(D$3,statusTable,2,FALSE),lookupList,0)),"")</f>
        <v/>
      </c>
      <c r="E151" s="60"/>
      <c r="G151" s="60"/>
      <c r="H151" s="67" t="str">
        <f ca="1">IFERROR(INDEX(assigneeList,MATCH($B150+VLOOKUP(H$3,statusTable,2,FALSE),lookupList,0)),"")</f>
        <v/>
      </c>
      <c r="I151" s="60"/>
      <c r="K151" s="60"/>
      <c r="L151" s="68" t="str">
        <f ca="1">IFERROR(INDEX(assigneeList,MATCH($B150+VLOOKUP(L$3,statusTable,2,FALSE),lookupList,0)),"")</f>
        <v/>
      </c>
      <c r="M151" s="60"/>
      <c r="O151" s="60"/>
      <c r="P151" s="69" t="str">
        <f ca="1">IFERROR(INDEX(assigneeList,MATCH($B150+VLOOKUP(P$3,statusTable,2,FALSE),lookupList,0)),"")</f>
        <v/>
      </c>
      <c r="Q151" s="60"/>
      <c r="S151" s="60"/>
      <c r="T151" s="70" t="str">
        <f ca="1">IFERROR(INDEX(assigneeList,MATCH($B150+VLOOKUP(T$3,statusTable,2,FALSE),lookupList,0)),"")</f>
        <v/>
      </c>
      <c r="U151" s="60"/>
      <c r="W151" s="60"/>
      <c r="X151" s="71" t="str">
        <f ca="1">IFERROR(INDEX(assigneeList,MATCH($B150+VLOOKUP(X$3,statusTable,2,FALSE),lookupList,0)),"")</f>
        <v/>
      </c>
      <c r="Y151" s="72"/>
    </row>
    <row r="152" spans="2:25" ht="25" customHeight="1" thickBot="1" x14ac:dyDescent="0.25">
      <c r="C152" s="72"/>
      <c r="D152" s="72"/>
      <c r="E152" s="72"/>
      <c r="F152" s="9"/>
      <c r="G152" s="72"/>
      <c r="H152" s="72"/>
      <c r="I152" s="72"/>
      <c r="J152" s="9"/>
      <c r="K152" s="72"/>
      <c r="L152" s="72"/>
      <c r="M152" s="72"/>
      <c r="N152" s="9"/>
      <c r="O152" s="72"/>
      <c r="P152" s="72"/>
      <c r="Q152" s="72"/>
      <c r="R152" s="9"/>
      <c r="S152" s="72"/>
      <c r="T152" s="72"/>
      <c r="U152" s="72"/>
      <c r="V152" s="9"/>
      <c r="W152" s="72"/>
      <c r="X152" s="72"/>
      <c r="Y152" s="72"/>
    </row>
    <row r="153" spans="2:25" ht="25" customHeight="1" x14ac:dyDescent="0.2">
      <c r="B153" s="4">
        <f t="shared" ref="B153:B154" si="9">B150+1</f>
        <v>50</v>
      </c>
      <c r="C153" s="72"/>
      <c r="D153" s="62" t="str">
        <f ca="1">IFERROR(INDEX(taskList,MATCH($B153+VLOOKUP(D$3,statusTable,2,FALSE),lookupList,0)),"")</f>
        <v/>
      </c>
      <c r="E153" s="60"/>
      <c r="G153" s="60"/>
      <c r="H153" s="62" t="str">
        <f ca="1">IFERROR(INDEX(taskList,MATCH($B153+VLOOKUP(H$3,statusTable,2,FALSE),lookupList,0)),"")</f>
        <v/>
      </c>
      <c r="I153" s="60"/>
      <c r="K153" s="60"/>
      <c r="L153" s="63" t="str">
        <f ca="1">IFERROR(INDEX(taskList,MATCH($B153+VLOOKUP(L$3,statusTable,2,FALSE),lookupList,0)),"")</f>
        <v/>
      </c>
      <c r="M153" s="60"/>
      <c r="O153" s="60"/>
      <c r="P153" s="64" t="str">
        <f ca="1">IFERROR(INDEX(taskList,MATCH($B153+VLOOKUP(P$3,statusTable,2,FALSE),lookupList,0)),"")</f>
        <v/>
      </c>
      <c r="Q153" s="60"/>
      <c r="S153" s="60"/>
      <c r="T153" s="65" t="str">
        <f ca="1">IFERROR(INDEX(taskList,MATCH($B153+VLOOKUP(T$3,statusTable,2,FALSE),lookupList,0)),"")</f>
        <v/>
      </c>
      <c r="U153" s="60"/>
      <c r="W153" s="60"/>
      <c r="X153" s="66" t="str">
        <f ca="1">IFERROR(INDEX(taskList,MATCH($B153+VLOOKUP(X$3,statusTable,2,FALSE),lookupList,0)),"")</f>
        <v/>
      </c>
      <c r="Y153" s="72"/>
    </row>
    <row r="154" spans="2:25" ht="25" customHeight="1" thickBot="1" x14ac:dyDescent="0.25">
      <c r="B154" s="4">
        <f t="shared" si="9"/>
        <v>50</v>
      </c>
      <c r="C154" s="72"/>
      <c r="D154" s="67" t="str">
        <f ca="1">IFERROR(INDEX(assigneeList,MATCH($B153+VLOOKUP(D$3,statusTable,2,FALSE),lookupList,0)),"")</f>
        <v/>
      </c>
      <c r="E154" s="60"/>
      <c r="G154" s="60"/>
      <c r="H154" s="67" t="str">
        <f ca="1">IFERROR(INDEX(assigneeList,MATCH($B153+VLOOKUP(H$3,statusTable,2,FALSE),lookupList,0)),"")</f>
        <v/>
      </c>
      <c r="I154" s="60"/>
      <c r="K154" s="60"/>
      <c r="L154" s="68" t="str">
        <f ca="1">IFERROR(INDEX(assigneeList,MATCH($B153+VLOOKUP(L$3,statusTable,2,FALSE),lookupList,0)),"")</f>
        <v/>
      </c>
      <c r="M154" s="60"/>
      <c r="O154" s="60"/>
      <c r="P154" s="69" t="str">
        <f ca="1">IFERROR(INDEX(assigneeList,MATCH($B153+VLOOKUP(P$3,statusTable,2,FALSE),lookupList,0)),"")</f>
        <v/>
      </c>
      <c r="Q154" s="60"/>
      <c r="S154" s="60"/>
      <c r="T154" s="70" t="str">
        <f ca="1">IFERROR(INDEX(assigneeList,MATCH($B153+VLOOKUP(T$3,statusTable,2,FALSE),lookupList,0)),"")</f>
        <v/>
      </c>
      <c r="U154" s="60"/>
      <c r="W154" s="60"/>
      <c r="X154" s="71" t="str">
        <f ca="1">IFERROR(INDEX(assigneeList,MATCH($B153+VLOOKUP(X$3,statusTable,2,FALSE),lookupList,0)),"")</f>
        <v/>
      </c>
      <c r="Y154" s="72"/>
    </row>
    <row r="155" spans="2:25" ht="25" customHeight="1" thickBot="1" x14ac:dyDescent="0.25">
      <c r="C155" s="72"/>
      <c r="D155" s="72"/>
      <c r="E155" s="72"/>
      <c r="F155" s="9"/>
      <c r="G155" s="72"/>
      <c r="H155" s="72"/>
      <c r="I155" s="72"/>
      <c r="J155" s="9"/>
      <c r="K155" s="72"/>
      <c r="L155" s="72"/>
      <c r="M155" s="72"/>
      <c r="N155" s="9"/>
      <c r="O155" s="72"/>
      <c r="P155" s="72"/>
      <c r="Q155" s="72"/>
      <c r="R155" s="9"/>
      <c r="S155" s="72"/>
      <c r="T155" s="72"/>
      <c r="U155" s="72"/>
      <c r="V155" s="9"/>
      <c r="W155" s="72"/>
      <c r="X155" s="72"/>
      <c r="Y155" s="72"/>
    </row>
    <row r="156" spans="2:25" ht="25" customHeight="1" x14ac:dyDescent="0.2">
      <c r="B156" s="4">
        <f t="shared" ref="B156:B157" si="10">B153+1</f>
        <v>51</v>
      </c>
      <c r="C156" s="72"/>
      <c r="D156" s="62" t="str">
        <f ca="1">IFERROR(INDEX(taskList,MATCH($B156+VLOOKUP(D$3,statusTable,2,FALSE),lookupList,0)),"")</f>
        <v/>
      </c>
      <c r="E156" s="60"/>
      <c r="G156" s="60"/>
      <c r="H156" s="62" t="str">
        <f ca="1">IFERROR(INDEX(taskList,MATCH($B156+VLOOKUP(H$3,statusTable,2,FALSE),lookupList,0)),"")</f>
        <v/>
      </c>
      <c r="I156" s="60"/>
      <c r="K156" s="60"/>
      <c r="L156" s="63" t="str">
        <f ca="1">IFERROR(INDEX(taskList,MATCH($B156+VLOOKUP(L$3,statusTable,2,FALSE),lookupList,0)),"")</f>
        <v/>
      </c>
      <c r="M156" s="60"/>
      <c r="O156" s="60"/>
      <c r="P156" s="64" t="str">
        <f ca="1">IFERROR(INDEX(taskList,MATCH($B156+VLOOKUP(P$3,statusTable,2,FALSE),lookupList,0)),"")</f>
        <v/>
      </c>
      <c r="Q156" s="60"/>
      <c r="S156" s="60"/>
      <c r="T156" s="65" t="str">
        <f ca="1">IFERROR(INDEX(taskList,MATCH($B156+VLOOKUP(T$3,statusTable,2,FALSE),lookupList,0)),"")</f>
        <v/>
      </c>
      <c r="U156" s="60"/>
      <c r="W156" s="60"/>
      <c r="X156" s="66" t="str">
        <f ca="1">IFERROR(INDEX(taskList,MATCH($B156+VLOOKUP(X$3,statusTable,2,FALSE),lookupList,0)),"")</f>
        <v/>
      </c>
      <c r="Y156" s="72"/>
    </row>
    <row r="157" spans="2:25" ht="25" customHeight="1" thickBot="1" x14ac:dyDescent="0.25">
      <c r="B157" s="4">
        <f t="shared" si="10"/>
        <v>51</v>
      </c>
      <c r="C157" s="72"/>
      <c r="D157" s="67" t="str">
        <f ca="1">IFERROR(INDEX(assigneeList,MATCH($B156+VLOOKUP(D$3,statusTable,2,FALSE),lookupList,0)),"")</f>
        <v/>
      </c>
      <c r="E157" s="60"/>
      <c r="G157" s="60"/>
      <c r="H157" s="67" t="str">
        <f ca="1">IFERROR(INDEX(assigneeList,MATCH($B156+VLOOKUP(H$3,statusTable,2,FALSE),lookupList,0)),"")</f>
        <v/>
      </c>
      <c r="I157" s="60"/>
      <c r="K157" s="60"/>
      <c r="L157" s="68" t="str">
        <f ca="1">IFERROR(INDEX(assigneeList,MATCH($B156+VLOOKUP(L$3,statusTable,2,FALSE),lookupList,0)),"")</f>
        <v/>
      </c>
      <c r="M157" s="60"/>
      <c r="O157" s="60"/>
      <c r="P157" s="69" t="str">
        <f ca="1">IFERROR(INDEX(assigneeList,MATCH($B156+VLOOKUP(P$3,statusTable,2,FALSE),lookupList,0)),"")</f>
        <v/>
      </c>
      <c r="Q157" s="60"/>
      <c r="S157" s="60"/>
      <c r="T157" s="70" t="str">
        <f ca="1">IFERROR(INDEX(assigneeList,MATCH($B156+VLOOKUP(T$3,statusTable,2,FALSE),lookupList,0)),"")</f>
        <v/>
      </c>
      <c r="U157" s="60"/>
      <c r="W157" s="60"/>
      <c r="X157" s="71" t="str">
        <f ca="1">IFERROR(INDEX(assigneeList,MATCH($B156+VLOOKUP(X$3,statusTable,2,FALSE),lookupList,0)),"")</f>
        <v/>
      </c>
      <c r="Y157" s="72"/>
    </row>
    <row r="158" spans="2:25" ht="25" customHeight="1" thickBot="1" x14ac:dyDescent="0.25">
      <c r="C158" s="72"/>
      <c r="D158" s="72"/>
      <c r="E158" s="72"/>
      <c r="F158" s="9"/>
      <c r="G158" s="72"/>
      <c r="H158" s="72"/>
      <c r="I158" s="72"/>
      <c r="J158" s="9"/>
      <c r="K158" s="72"/>
      <c r="L158" s="72"/>
      <c r="M158" s="72"/>
      <c r="N158" s="9"/>
      <c r="O158" s="72"/>
      <c r="P158" s="72"/>
      <c r="Q158" s="72"/>
      <c r="R158" s="9"/>
      <c r="S158" s="72"/>
      <c r="T158" s="72"/>
      <c r="U158" s="72"/>
      <c r="V158" s="9"/>
      <c r="W158" s="72"/>
      <c r="X158" s="72"/>
      <c r="Y158" s="72"/>
    </row>
    <row r="159" spans="2:25" ht="25" customHeight="1" x14ac:dyDescent="0.2">
      <c r="B159" s="4">
        <f t="shared" ref="B159:B160" si="11">B156+1</f>
        <v>52</v>
      </c>
      <c r="C159" s="72"/>
      <c r="D159" s="62" t="str">
        <f ca="1">IFERROR(INDEX(taskList,MATCH($B159+VLOOKUP(D$3,statusTable,2,FALSE),lookupList,0)),"")</f>
        <v/>
      </c>
      <c r="E159" s="60"/>
      <c r="G159" s="60"/>
      <c r="H159" s="62" t="str">
        <f ca="1">IFERROR(INDEX(taskList,MATCH($B159+VLOOKUP(H$3,statusTable,2,FALSE),lookupList,0)),"")</f>
        <v/>
      </c>
      <c r="I159" s="60"/>
      <c r="K159" s="60"/>
      <c r="L159" s="63" t="str">
        <f ca="1">IFERROR(INDEX(taskList,MATCH($B159+VLOOKUP(L$3,statusTable,2,FALSE),lookupList,0)),"")</f>
        <v/>
      </c>
      <c r="M159" s="60"/>
      <c r="O159" s="60"/>
      <c r="P159" s="64" t="str">
        <f ca="1">IFERROR(INDEX(taskList,MATCH($B159+VLOOKUP(P$3,statusTable,2,FALSE),lookupList,0)),"")</f>
        <v/>
      </c>
      <c r="Q159" s="60"/>
      <c r="S159" s="60"/>
      <c r="T159" s="65" t="str">
        <f ca="1">IFERROR(INDEX(taskList,MATCH($B159+VLOOKUP(T$3,statusTable,2,FALSE),lookupList,0)),"")</f>
        <v/>
      </c>
      <c r="U159" s="60"/>
      <c r="W159" s="60"/>
      <c r="X159" s="66" t="str">
        <f ca="1">IFERROR(INDEX(taskList,MATCH($B159+VLOOKUP(X$3,statusTable,2,FALSE),lookupList,0)),"")</f>
        <v/>
      </c>
      <c r="Y159" s="72"/>
    </row>
    <row r="160" spans="2:25" ht="25" customHeight="1" thickBot="1" x14ac:dyDescent="0.25">
      <c r="B160" s="4">
        <f t="shared" si="11"/>
        <v>52</v>
      </c>
      <c r="C160" s="72"/>
      <c r="D160" s="67" t="str">
        <f ca="1">IFERROR(INDEX(assigneeList,MATCH($B159+VLOOKUP(D$3,statusTable,2,FALSE),lookupList,0)),"")</f>
        <v/>
      </c>
      <c r="E160" s="60"/>
      <c r="G160" s="60"/>
      <c r="H160" s="67" t="str">
        <f ca="1">IFERROR(INDEX(assigneeList,MATCH($B159+VLOOKUP(H$3,statusTable,2,FALSE),lookupList,0)),"")</f>
        <v/>
      </c>
      <c r="I160" s="60"/>
      <c r="K160" s="60"/>
      <c r="L160" s="68" t="str">
        <f ca="1">IFERROR(INDEX(assigneeList,MATCH($B159+VLOOKUP(L$3,statusTable,2,FALSE),lookupList,0)),"")</f>
        <v/>
      </c>
      <c r="M160" s="60"/>
      <c r="O160" s="60"/>
      <c r="P160" s="69" t="str">
        <f ca="1">IFERROR(INDEX(assigneeList,MATCH($B159+VLOOKUP(P$3,statusTable,2,FALSE),lookupList,0)),"")</f>
        <v/>
      </c>
      <c r="Q160" s="60"/>
      <c r="S160" s="60"/>
      <c r="T160" s="70" t="str">
        <f ca="1">IFERROR(INDEX(assigneeList,MATCH($B159+VLOOKUP(T$3,statusTable,2,FALSE),lookupList,0)),"")</f>
        <v/>
      </c>
      <c r="U160" s="60"/>
      <c r="W160" s="60"/>
      <c r="X160" s="71" t="str">
        <f ca="1">IFERROR(INDEX(assigneeList,MATCH($B159+VLOOKUP(X$3,statusTable,2,FALSE),lookupList,0)),"")</f>
        <v/>
      </c>
      <c r="Y160" s="72"/>
    </row>
    <row r="161" spans="2:25" ht="25" customHeight="1" thickBot="1" x14ac:dyDescent="0.25">
      <c r="C161" s="72"/>
      <c r="D161" s="72"/>
      <c r="E161" s="72"/>
      <c r="F161" s="9"/>
      <c r="G161" s="72"/>
      <c r="H161" s="72"/>
      <c r="I161" s="72"/>
      <c r="J161" s="9"/>
      <c r="K161" s="72"/>
      <c r="L161" s="72"/>
      <c r="M161" s="72"/>
      <c r="N161" s="9"/>
      <c r="O161" s="72"/>
      <c r="P161" s="72"/>
      <c r="Q161" s="72"/>
      <c r="R161" s="9"/>
      <c r="S161" s="72"/>
      <c r="T161" s="72"/>
      <c r="U161" s="72"/>
      <c r="V161" s="9"/>
      <c r="W161" s="72"/>
      <c r="X161" s="72"/>
      <c r="Y161" s="72"/>
    </row>
    <row r="162" spans="2:25" ht="25" customHeight="1" x14ac:dyDescent="0.2">
      <c r="B162" s="4">
        <f t="shared" ref="B162:B163" si="12">B159+1</f>
        <v>53</v>
      </c>
      <c r="C162" s="72"/>
      <c r="D162" s="62" t="str">
        <f ca="1">IFERROR(INDEX(taskList,MATCH($B162+VLOOKUP(D$3,statusTable,2,FALSE),lookupList,0)),"")</f>
        <v/>
      </c>
      <c r="E162" s="60"/>
      <c r="G162" s="60"/>
      <c r="H162" s="62" t="str">
        <f ca="1">IFERROR(INDEX(taskList,MATCH($B162+VLOOKUP(H$3,statusTable,2,FALSE),lookupList,0)),"")</f>
        <v/>
      </c>
      <c r="I162" s="60"/>
      <c r="K162" s="60"/>
      <c r="L162" s="63" t="str">
        <f ca="1">IFERROR(INDEX(taskList,MATCH($B162+VLOOKUP(L$3,statusTable,2,FALSE),lookupList,0)),"")</f>
        <v/>
      </c>
      <c r="M162" s="60"/>
      <c r="O162" s="60"/>
      <c r="P162" s="64" t="str">
        <f ca="1">IFERROR(INDEX(taskList,MATCH($B162+VLOOKUP(P$3,statusTable,2,FALSE),lookupList,0)),"")</f>
        <v/>
      </c>
      <c r="Q162" s="60"/>
      <c r="S162" s="60"/>
      <c r="T162" s="65" t="str">
        <f ca="1">IFERROR(INDEX(taskList,MATCH($B162+VLOOKUP(T$3,statusTable,2,FALSE),lookupList,0)),"")</f>
        <v/>
      </c>
      <c r="U162" s="60"/>
      <c r="W162" s="60"/>
      <c r="X162" s="66" t="str">
        <f ca="1">IFERROR(INDEX(taskList,MATCH($B162+VLOOKUP(X$3,statusTable,2,FALSE),lookupList,0)),"")</f>
        <v/>
      </c>
      <c r="Y162" s="72"/>
    </row>
    <row r="163" spans="2:25" ht="25" customHeight="1" thickBot="1" x14ac:dyDescent="0.25">
      <c r="B163" s="4">
        <f t="shared" si="12"/>
        <v>53</v>
      </c>
      <c r="C163" s="72"/>
      <c r="D163" s="67" t="str">
        <f ca="1">IFERROR(INDEX(assigneeList,MATCH($B162+VLOOKUP(D$3,statusTable,2,FALSE),lookupList,0)),"")</f>
        <v/>
      </c>
      <c r="E163" s="60"/>
      <c r="G163" s="60"/>
      <c r="H163" s="67" t="str">
        <f ca="1">IFERROR(INDEX(assigneeList,MATCH($B162+VLOOKUP(H$3,statusTable,2,FALSE),lookupList,0)),"")</f>
        <v/>
      </c>
      <c r="I163" s="60"/>
      <c r="K163" s="60"/>
      <c r="L163" s="68" t="str">
        <f ca="1">IFERROR(INDEX(assigneeList,MATCH($B162+VLOOKUP(L$3,statusTable,2,FALSE),lookupList,0)),"")</f>
        <v/>
      </c>
      <c r="M163" s="60"/>
      <c r="O163" s="60"/>
      <c r="P163" s="69" t="str">
        <f ca="1">IFERROR(INDEX(assigneeList,MATCH($B162+VLOOKUP(P$3,statusTable,2,FALSE),lookupList,0)),"")</f>
        <v/>
      </c>
      <c r="Q163" s="60"/>
      <c r="S163" s="60"/>
      <c r="T163" s="70" t="str">
        <f ca="1">IFERROR(INDEX(assigneeList,MATCH($B162+VLOOKUP(T$3,statusTable,2,FALSE),lookupList,0)),"")</f>
        <v/>
      </c>
      <c r="U163" s="60"/>
      <c r="W163" s="60"/>
      <c r="X163" s="71" t="str">
        <f ca="1">IFERROR(INDEX(assigneeList,MATCH($B162+VLOOKUP(X$3,statusTable,2,FALSE),lookupList,0)),"")</f>
        <v/>
      </c>
      <c r="Y163" s="72"/>
    </row>
    <row r="164" spans="2:25" ht="25" customHeight="1" thickBot="1" x14ac:dyDescent="0.25">
      <c r="C164" s="72"/>
      <c r="D164" s="72"/>
      <c r="E164" s="72"/>
      <c r="F164" s="9"/>
      <c r="G164" s="72"/>
      <c r="H164" s="72"/>
      <c r="I164" s="72"/>
      <c r="J164" s="9"/>
      <c r="K164" s="72"/>
      <c r="L164" s="72"/>
      <c r="M164" s="72"/>
      <c r="N164" s="9"/>
      <c r="O164" s="72"/>
      <c r="P164" s="72"/>
      <c r="Q164" s="72"/>
      <c r="R164" s="9"/>
      <c r="S164" s="72"/>
      <c r="T164" s="72"/>
      <c r="U164" s="72"/>
      <c r="V164" s="9"/>
      <c r="W164" s="72"/>
      <c r="X164" s="72"/>
      <c r="Y164" s="72"/>
    </row>
    <row r="165" spans="2:25" ht="25" customHeight="1" x14ac:dyDescent="0.2">
      <c r="B165" s="4">
        <f t="shared" ref="B165:B166" si="13">B162+1</f>
        <v>54</v>
      </c>
      <c r="C165" s="72"/>
      <c r="D165" s="62" t="str">
        <f ca="1">IFERROR(INDEX(taskList,MATCH($B165+VLOOKUP(D$3,statusTable,2,FALSE),lookupList,0)),"")</f>
        <v/>
      </c>
      <c r="E165" s="60"/>
      <c r="G165" s="60"/>
      <c r="H165" s="62" t="str">
        <f ca="1">IFERROR(INDEX(taskList,MATCH($B165+VLOOKUP(H$3,statusTable,2,FALSE),lookupList,0)),"")</f>
        <v/>
      </c>
      <c r="I165" s="60"/>
      <c r="K165" s="60"/>
      <c r="L165" s="63" t="str">
        <f ca="1">IFERROR(INDEX(taskList,MATCH($B165+VLOOKUP(L$3,statusTable,2,FALSE),lookupList,0)),"")</f>
        <v/>
      </c>
      <c r="M165" s="60"/>
      <c r="O165" s="60"/>
      <c r="P165" s="64" t="str">
        <f ca="1">IFERROR(INDEX(taskList,MATCH($B165+VLOOKUP(P$3,statusTable,2,FALSE),lookupList,0)),"")</f>
        <v/>
      </c>
      <c r="Q165" s="60"/>
      <c r="S165" s="60"/>
      <c r="T165" s="65" t="str">
        <f ca="1">IFERROR(INDEX(taskList,MATCH($B165+VLOOKUP(T$3,statusTable,2,FALSE),lookupList,0)),"")</f>
        <v/>
      </c>
      <c r="U165" s="60"/>
      <c r="W165" s="60"/>
      <c r="X165" s="66" t="str">
        <f ca="1">IFERROR(INDEX(taskList,MATCH($B165+VLOOKUP(X$3,statusTable,2,FALSE),lookupList,0)),"")</f>
        <v/>
      </c>
      <c r="Y165" s="72"/>
    </row>
    <row r="166" spans="2:25" ht="25" customHeight="1" thickBot="1" x14ac:dyDescent="0.25">
      <c r="B166" s="4">
        <f t="shared" si="13"/>
        <v>54</v>
      </c>
      <c r="C166" s="72"/>
      <c r="D166" s="67" t="str">
        <f ca="1">IFERROR(INDEX(assigneeList,MATCH($B165+VLOOKUP(D$3,statusTable,2,FALSE),lookupList,0)),"")</f>
        <v/>
      </c>
      <c r="E166" s="60"/>
      <c r="G166" s="60"/>
      <c r="H166" s="67" t="str">
        <f ca="1">IFERROR(INDEX(assigneeList,MATCH($B165+VLOOKUP(H$3,statusTable,2,FALSE),lookupList,0)),"")</f>
        <v/>
      </c>
      <c r="I166" s="60"/>
      <c r="K166" s="60"/>
      <c r="L166" s="68" t="str">
        <f ca="1">IFERROR(INDEX(assigneeList,MATCH($B165+VLOOKUP(L$3,statusTable,2,FALSE),lookupList,0)),"")</f>
        <v/>
      </c>
      <c r="M166" s="60"/>
      <c r="O166" s="60"/>
      <c r="P166" s="69" t="str">
        <f ca="1">IFERROR(INDEX(assigneeList,MATCH($B165+VLOOKUP(P$3,statusTable,2,FALSE),lookupList,0)),"")</f>
        <v/>
      </c>
      <c r="Q166" s="60"/>
      <c r="S166" s="60"/>
      <c r="T166" s="70" t="str">
        <f ca="1">IFERROR(INDEX(assigneeList,MATCH($B165+VLOOKUP(T$3,statusTable,2,FALSE),lookupList,0)),"")</f>
        <v/>
      </c>
      <c r="U166" s="60"/>
      <c r="W166" s="60"/>
      <c r="X166" s="71" t="str">
        <f ca="1">IFERROR(INDEX(assigneeList,MATCH($B165+VLOOKUP(X$3,statusTable,2,FALSE),lookupList,0)),"")</f>
        <v/>
      </c>
      <c r="Y166" s="72"/>
    </row>
    <row r="167" spans="2:25" ht="25" customHeight="1" thickBot="1" x14ac:dyDescent="0.25">
      <c r="C167" s="72"/>
      <c r="D167" s="72"/>
      <c r="E167" s="72"/>
      <c r="F167" s="9"/>
      <c r="G167" s="72"/>
      <c r="H167" s="72"/>
      <c r="I167" s="72"/>
      <c r="J167" s="9"/>
      <c r="K167" s="72"/>
      <c r="L167" s="72"/>
      <c r="M167" s="72"/>
      <c r="N167" s="9"/>
      <c r="O167" s="72"/>
      <c r="P167" s="72"/>
      <c r="Q167" s="72"/>
      <c r="R167" s="9"/>
      <c r="S167" s="72"/>
      <c r="T167" s="72"/>
      <c r="U167" s="72"/>
      <c r="V167" s="9"/>
      <c r="W167" s="72"/>
      <c r="X167" s="72"/>
      <c r="Y167" s="72"/>
    </row>
    <row r="168" spans="2:25" ht="25" customHeight="1" x14ac:dyDescent="0.2">
      <c r="B168" s="4">
        <f t="shared" ref="B168:B169" si="14">B165+1</f>
        <v>55</v>
      </c>
      <c r="C168" s="72"/>
      <c r="D168" s="62" t="str">
        <f ca="1">IFERROR(INDEX(taskList,MATCH($B168+VLOOKUP(D$3,statusTable,2,FALSE),lookupList,0)),"")</f>
        <v/>
      </c>
      <c r="E168" s="60"/>
      <c r="G168" s="60"/>
      <c r="H168" s="62" t="str">
        <f ca="1">IFERROR(INDEX(taskList,MATCH($B168+VLOOKUP(H$3,statusTable,2,FALSE),lookupList,0)),"")</f>
        <v/>
      </c>
      <c r="I168" s="60"/>
      <c r="K168" s="60"/>
      <c r="L168" s="63" t="str">
        <f ca="1">IFERROR(INDEX(taskList,MATCH($B168+VLOOKUP(L$3,statusTable,2,FALSE),lookupList,0)),"")</f>
        <v/>
      </c>
      <c r="M168" s="60"/>
      <c r="O168" s="60"/>
      <c r="P168" s="64" t="str">
        <f ca="1">IFERROR(INDEX(taskList,MATCH($B168+VLOOKUP(P$3,statusTable,2,FALSE),lookupList,0)),"")</f>
        <v/>
      </c>
      <c r="Q168" s="60"/>
      <c r="S168" s="60"/>
      <c r="T168" s="65" t="str">
        <f ca="1">IFERROR(INDEX(taskList,MATCH($B168+VLOOKUP(T$3,statusTable,2,FALSE),lookupList,0)),"")</f>
        <v/>
      </c>
      <c r="U168" s="60"/>
      <c r="W168" s="60"/>
      <c r="X168" s="66" t="str">
        <f ca="1">IFERROR(INDEX(taskList,MATCH($B168+VLOOKUP(X$3,statusTable,2,FALSE),lookupList,0)),"")</f>
        <v/>
      </c>
      <c r="Y168" s="72"/>
    </row>
    <row r="169" spans="2:25" ht="25" customHeight="1" thickBot="1" x14ac:dyDescent="0.25">
      <c r="B169" s="4">
        <f t="shared" si="14"/>
        <v>55</v>
      </c>
      <c r="C169" s="72"/>
      <c r="D169" s="67" t="str">
        <f ca="1">IFERROR(INDEX(assigneeList,MATCH($B168+VLOOKUP(D$3,statusTable,2,FALSE),lookupList,0)),"")</f>
        <v/>
      </c>
      <c r="E169" s="60"/>
      <c r="G169" s="60"/>
      <c r="H169" s="67" t="str">
        <f ca="1">IFERROR(INDEX(assigneeList,MATCH($B168+VLOOKUP(H$3,statusTable,2,FALSE),lookupList,0)),"")</f>
        <v/>
      </c>
      <c r="I169" s="60"/>
      <c r="K169" s="60"/>
      <c r="L169" s="68" t="str">
        <f ca="1">IFERROR(INDEX(assigneeList,MATCH($B168+VLOOKUP(L$3,statusTable,2,FALSE),lookupList,0)),"")</f>
        <v/>
      </c>
      <c r="M169" s="60"/>
      <c r="O169" s="60"/>
      <c r="P169" s="69" t="str">
        <f ca="1">IFERROR(INDEX(assigneeList,MATCH($B168+VLOOKUP(P$3,statusTable,2,FALSE),lookupList,0)),"")</f>
        <v/>
      </c>
      <c r="Q169" s="60"/>
      <c r="S169" s="60"/>
      <c r="T169" s="70" t="str">
        <f ca="1">IFERROR(INDEX(assigneeList,MATCH($B168+VLOOKUP(T$3,statusTable,2,FALSE),lookupList,0)),"")</f>
        <v/>
      </c>
      <c r="U169" s="60"/>
      <c r="W169" s="60"/>
      <c r="X169" s="71" t="str">
        <f ca="1">IFERROR(INDEX(assigneeList,MATCH($B168+VLOOKUP(X$3,statusTable,2,FALSE),lookupList,0)),"")</f>
        <v/>
      </c>
      <c r="Y169" s="72"/>
    </row>
    <row r="170" spans="2:25" ht="25" customHeight="1" thickBot="1" x14ac:dyDescent="0.25">
      <c r="C170" s="72"/>
      <c r="D170" s="72"/>
      <c r="E170" s="72"/>
      <c r="F170" s="9"/>
      <c r="G170" s="72"/>
      <c r="H170" s="72"/>
      <c r="I170" s="72"/>
      <c r="J170" s="9"/>
      <c r="K170" s="72"/>
      <c r="L170" s="72"/>
      <c r="M170" s="72"/>
      <c r="N170" s="9"/>
      <c r="O170" s="72"/>
      <c r="P170" s="72"/>
      <c r="Q170" s="72"/>
      <c r="R170" s="9"/>
      <c r="S170" s="72"/>
      <c r="T170" s="72"/>
      <c r="U170" s="72"/>
      <c r="V170" s="9"/>
      <c r="W170" s="72"/>
      <c r="X170" s="72"/>
      <c r="Y170" s="72"/>
    </row>
    <row r="171" spans="2:25" ht="25" customHeight="1" x14ac:dyDescent="0.2">
      <c r="B171" s="4">
        <f t="shared" ref="B171:B172" si="15">B168+1</f>
        <v>56</v>
      </c>
      <c r="C171" s="72"/>
      <c r="D171" s="62" t="str">
        <f ca="1">IFERROR(INDEX(taskList,MATCH($B171+VLOOKUP(D$3,statusTable,2,FALSE),lookupList,0)),"")</f>
        <v/>
      </c>
      <c r="E171" s="60"/>
      <c r="G171" s="60"/>
      <c r="H171" s="62" t="str">
        <f ca="1">IFERROR(INDEX(taskList,MATCH($B171+VLOOKUP(H$3,statusTable,2,FALSE),lookupList,0)),"")</f>
        <v/>
      </c>
      <c r="I171" s="60"/>
      <c r="K171" s="60"/>
      <c r="L171" s="63" t="str">
        <f ca="1">IFERROR(INDEX(taskList,MATCH($B171+VLOOKUP(L$3,statusTable,2,FALSE),lookupList,0)),"")</f>
        <v/>
      </c>
      <c r="M171" s="60"/>
      <c r="O171" s="60"/>
      <c r="P171" s="64" t="str">
        <f ca="1">IFERROR(INDEX(taskList,MATCH($B171+VLOOKUP(P$3,statusTable,2,FALSE),lookupList,0)),"")</f>
        <v/>
      </c>
      <c r="Q171" s="60"/>
      <c r="S171" s="60"/>
      <c r="T171" s="65" t="str">
        <f ca="1">IFERROR(INDEX(taskList,MATCH($B171+VLOOKUP(T$3,statusTable,2,FALSE),lookupList,0)),"")</f>
        <v/>
      </c>
      <c r="U171" s="60"/>
      <c r="W171" s="60"/>
      <c r="X171" s="66" t="str">
        <f ca="1">IFERROR(INDEX(taskList,MATCH($B171+VLOOKUP(X$3,statusTable,2,FALSE),lookupList,0)),"")</f>
        <v/>
      </c>
      <c r="Y171" s="72"/>
    </row>
    <row r="172" spans="2:25" ht="25" customHeight="1" thickBot="1" x14ac:dyDescent="0.25">
      <c r="B172" s="4">
        <f t="shared" si="15"/>
        <v>56</v>
      </c>
      <c r="C172" s="72"/>
      <c r="D172" s="67" t="str">
        <f ca="1">IFERROR(INDEX(assigneeList,MATCH($B171+VLOOKUP(D$3,statusTable,2,FALSE),lookupList,0)),"")</f>
        <v/>
      </c>
      <c r="E172" s="60"/>
      <c r="G172" s="60"/>
      <c r="H172" s="67" t="str">
        <f ca="1">IFERROR(INDEX(assigneeList,MATCH($B171+VLOOKUP(H$3,statusTable,2,FALSE),lookupList,0)),"")</f>
        <v/>
      </c>
      <c r="I172" s="60"/>
      <c r="K172" s="60"/>
      <c r="L172" s="68" t="str">
        <f ca="1">IFERROR(INDEX(assigneeList,MATCH($B171+VLOOKUP(L$3,statusTable,2,FALSE),lookupList,0)),"")</f>
        <v/>
      </c>
      <c r="M172" s="60"/>
      <c r="O172" s="60"/>
      <c r="P172" s="69" t="str">
        <f ca="1">IFERROR(INDEX(assigneeList,MATCH($B171+VLOOKUP(P$3,statusTable,2,FALSE),lookupList,0)),"")</f>
        <v/>
      </c>
      <c r="Q172" s="60"/>
      <c r="S172" s="60"/>
      <c r="T172" s="70" t="str">
        <f ca="1">IFERROR(INDEX(assigneeList,MATCH($B171+VLOOKUP(T$3,statusTable,2,FALSE),lookupList,0)),"")</f>
        <v/>
      </c>
      <c r="U172" s="60"/>
      <c r="W172" s="60"/>
      <c r="X172" s="71" t="str">
        <f ca="1">IFERROR(INDEX(assigneeList,MATCH($B171+VLOOKUP(X$3,statusTable,2,FALSE),lookupList,0)),"")</f>
        <v/>
      </c>
      <c r="Y172" s="72"/>
    </row>
    <row r="173" spans="2:25" ht="25" customHeight="1" thickBot="1" x14ac:dyDescent="0.25">
      <c r="C173" s="72"/>
      <c r="D173" s="72"/>
      <c r="E173" s="72"/>
      <c r="F173" s="9"/>
      <c r="G173" s="72"/>
      <c r="H173" s="72"/>
      <c r="I173" s="72"/>
      <c r="J173" s="9"/>
      <c r="K173" s="72"/>
      <c r="L173" s="72"/>
      <c r="M173" s="72"/>
      <c r="N173" s="9"/>
      <c r="O173" s="72"/>
      <c r="P173" s="72"/>
      <c r="Q173" s="72"/>
      <c r="R173" s="9"/>
      <c r="S173" s="72"/>
      <c r="T173" s="72"/>
      <c r="U173" s="72"/>
      <c r="V173" s="9"/>
      <c r="W173" s="72"/>
      <c r="X173" s="72"/>
      <c r="Y173" s="72"/>
    </row>
    <row r="174" spans="2:25" ht="25" customHeight="1" x14ac:dyDescent="0.2">
      <c r="B174" s="4">
        <f t="shared" ref="B174:B175" si="16">B171+1</f>
        <v>57</v>
      </c>
      <c r="C174" s="72"/>
      <c r="D174" s="62" t="str">
        <f ca="1">IFERROR(INDEX(taskList,MATCH($B174+VLOOKUP(D$3,statusTable,2,FALSE),lookupList,0)),"")</f>
        <v/>
      </c>
      <c r="E174" s="60"/>
      <c r="G174" s="60"/>
      <c r="H174" s="62" t="str">
        <f ca="1">IFERROR(INDEX(taskList,MATCH($B174+VLOOKUP(H$3,statusTable,2,FALSE),lookupList,0)),"")</f>
        <v/>
      </c>
      <c r="I174" s="60"/>
      <c r="K174" s="60"/>
      <c r="L174" s="63" t="str">
        <f ca="1">IFERROR(INDEX(taskList,MATCH($B174+VLOOKUP(L$3,statusTable,2,FALSE),lookupList,0)),"")</f>
        <v/>
      </c>
      <c r="M174" s="60"/>
      <c r="O174" s="60"/>
      <c r="P174" s="64" t="str">
        <f ca="1">IFERROR(INDEX(taskList,MATCH($B174+VLOOKUP(P$3,statusTable,2,FALSE),lookupList,0)),"")</f>
        <v/>
      </c>
      <c r="Q174" s="60"/>
      <c r="S174" s="60"/>
      <c r="T174" s="65" t="str">
        <f ca="1">IFERROR(INDEX(taskList,MATCH($B174+VLOOKUP(T$3,statusTable,2,FALSE),lookupList,0)),"")</f>
        <v/>
      </c>
      <c r="U174" s="60"/>
      <c r="W174" s="60"/>
      <c r="X174" s="66" t="str">
        <f ca="1">IFERROR(INDEX(taskList,MATCH($B174+VLOOKUP(X$3,statusTable,2,FALSE),lookupList,0)),"")</f>
        <v/>
      </c>
      <c r="Y174" s="72"/>
    </row>
    <row r="175" spans="2:25" ht="25" customHeight="1" thickBot="1" x14ac:dyDescent="0.25">
      <c r="B175" s="4">
        <f t="shared" si="16"/>
        <v>57</v>
      </c>
      <c r="C175" s="72"/>
      <c r="D175" s="67" t="str">
        <f ca="1">IFERROR(INDEX(assigneeList,MATCH($B174+VLOOKUP(D$3,statusTable,2,FALSE),lookupList,0)),"")</f>
        <v/>
      </c>
      <c r="E175" s="60"/>
      <c r="G175" s="60"/>
      <c r="H175" s="67" t="str">
        <f ca="1">IFERROR(INDEX(assigneeList,MATCH($B174+VLOOKUP(H$3,statusTable,2,FALSE),lookupList,0)),"")</f>
        <v/>
      </c>
      <c r="I175" s="60"/>
      <c r="K175" s="60"/>
      <c r="L175" s="68" t="str">
        <f ca="1">IFERROR(INDEX(assigneeList,MATCH($B174+VLOOKUP(L$3,statusTable,2,FALSE),lookupList,0)),"")</f>
        <v/>
      </c>
      <c r="M175" s="60"/>
      <c r="O175" s="60"/>
      <c r="P175" s="69" t="str">
        <f ca="1">IFERROR(INDEX(assigneeList,MATCH($B174+VLOOKUP(P$3,statusTable,2,FALSE),lookupList,0)),"")</f>
        <v/>
      </c>
      <c r="Q175" s="60"/>
      <c r="S175" s="60"/>
      <c r="T175" s="70" t="str">
        <f ca="1">IFERROR(INDEX(assigneeList,MATCH($B174+VLOOKUP(T$3,statusTable,2,FALSE),lookupList,0)),"")</f>
        <v/>
      </c>
      <c r="U175" s="60"/>
      <c r="W175" s="60"/>
      <c r="X175" s="71" t="str">
        <f ca="1">IFERROR(INDEX(assigneeList,MATCH($B174+VLOOKUP(X$3,statusTable,2,FALSE),lookupList,0)),"")</f>
        <v/>
      </c>
      <c r="Y175" s="72"/>
    </row>
    <row r="176" spans="2:25" ht="25" customHeight="1" thickBot="1" x14ac:dyDescent="0.25">
      <c r="C176" s="72"/>
      <c r="D176" s="72"/>
      <c r="E176" s="72"/>
      <c r="F176" s="9"/>
      <c r="G176" s="72"/>
      <c r="H176" s="72"/>
      <c r="I176" s="72"/>
      <c r="J176" s="9"/>
      <c r="K176" s="72"/>
      <c r="L176" s="72"/>
      <c r="M176" s="72"/>
      <c r="N176" s="9"/>
      <c r="O176" s="72"/>
      <c r="P176" s="72"/>
      <c r="Q176" s="72"/>
      <c r="R176" s="9"/>
      <c r="S176" s="72"/>
      <c r="T176" s="72"/>
      <c r="U176" s="72"/>
      <c r="V176" s="9"/>
      <c r="W176" s="72"/>
      <c r="X176" s="72"/>
      <c r="Y176" s="72"/>
    </row>
    <row r="177" spans="2:25" ht="25" customHeight="1" x14ac:dyDescent="0.2">
      <c r="B177" s="4">
        <f t="shared" ref="B177:B178" si="17">B174+1</f>
        <v>58</v>
      </c>
      <c r="C177" s="72"/>
      <c r="D177" s="62" t="str">
        <f ca="1">IFERROR(INDEX(taskList,MATCH($B177+VLOOKUP(D$3,statusTable,2,FALSE),lookupList,0)),"")</f>
        <v/>
      </c>
      <c r="E177" s="60"/>
      <c r="G177" s="60"/>
      <c r="H177" s="62" t="str">
        <f ca="1">IFERROR(INDEX(taskList,MATCH($B177+VLOOKUP(H$3,statusTable,2,FALSE),lookupList,0)),"")</f>
        <v/>
      </c>
      <c r="I177" s="60"/>
      <c r="K177" s="60"/>
      <c r="L177" s="63" t="str">
        <f ca="1">IFERROR(INDEX(taskList,MATCH($B177+VLOOKUP(L$3,statusTable,2,FALSE),lookupList,0)),"")</f>
        <v/>
      </c>
      <c r="M177" s="60"/>
      <c r="O177" s="60"/>
      <c r="P177" s="64" t="str">
        <f ca="1">IFERROR(INDEX(taskList,MATCH($B177+VLOOKUP(P$3,statusTable,2,FALSE),lookupList,0)),"")</f>
        <v/>
      </c>
      <c r="Q177" s="60"/>
      <c r="S177" s="60"/>
      <c r="T177" s="65" t="str">
        <f ca="1">IFERROR(INDEX(taskList,MATCH($B177+VLOOKUP(T$3,statusTable,2,FALSE),lookupList,0)),"")</f>
        <v/>
      </c>
      <c r="U177" s="60"/>
      <c r="W177" s="60"/>
      <c r="X177" s="66" t="str">
        <f ca="1">IFERROR(INDEX(taskList,MATCH($B177+VLOOKUP(X$3,statusTable,2,FALSE),lookupList,0)),"")</f>
        <v/>
      </c>
      <c r="Y177" s="72"/>
    </row>
    <row r="178" spans="2:25" ht="25" customHeight="1" thickBot="1" x14ac:dyDescent="0.25">
      <c r="B178" s="4">
        <f t="shared" si="17"/>
        <v>58</v>
      </c>
      <c r="C178" s="72"/>
      <c r="D178" s="67" t="str">
        <f ca="1">IFERROR(INDEX(assigneeList,MATCH($B177+VLOOKUP(D$3,statusTable,2,FALSE),lookupList,0)),"")</f>
        <v/>
      </c>
      <c r="E178" s="60"/>
      <c r="G178" s="60"/>
      <c r="H178" s="67" t="str">
        <f ca="1">IFERROR(INDEX(assigneeList,MATCH($B177+VLOOKUP(H$3,statusTable,2,FALSE),lookupList,0)),"")</f>
        <v/>
      </c>
      <c r="I178" s="60"/>
      <c r="K178" s="60"/>
      <c r="L178" s="68" t="str">
        <f ca="1">IFERROR(INDEX(assigneeList,MATCH($B177+VLOOKUP(L$3,statusTable,2,FALSE),lookupList,0)),"")</f>
        <v/>
      </c>
      <c r="M178" s="60"/>
      <c r="O178" s="60"/>
      <c r="P178" s="69" t="str">
        <f ca="1">IFERROR(INDEX(assigneeList,MATCH($B177+VLOOKUP(P$3,statusTable,2,FALSE),lookupList,0)),"")</f>
        <v/>
      </c>
      <c r="Q178" s="60"/>
      <c r="S178" s="60"/>
      <c r="T178" s="70" t="str">
        <f ca="1">IFERROR(INDEX(assigneeList,MATCH($B177+VLOOKUP(T$3,statusTable,2,FALSE),lookupList,0)),"")</f>
        <v/>
      </c>
      <c r="U178" s="60"/>
      <c r="W178" s="60"/>
      <c r="X178" s="71" t="str">
        <f ca="1">IFERROR(INDEX(assigneeList,MATCH($B177+VLOOKUP(X$3,statusTable,2,FALSE),lookupList,0)),"")</f>
        <v/>
      </c>
      <c r="Y178" s="72"/>
    </row>
    <row r="179" spans="2:25" ht="25" customHeight="1" thickBot="1" x14ac:dyDescent="0.25">
      <c r="C179" s="72"/>
      <c r="D179" s="72"/>
      <c r="E179" s="72"/>
      <c r="F179" s="9"/>
      <c r="G179" s="72"/>
      <c r="H179" s="72"/>
      <c r="I179" s="72"/>
      <c r="J179" s="9"/>
      <c r="K179" s="72"/>
      <c r="L179" s="72"/>
      <c r="M179" s="72"/>
      <c r="N179" s="9"/>
      <c r="O179" s="72"/>
      <c r="P179" s="72"/>
      <c r="Q179" s="72"/>
      <c r="R179" s="9"/>
      <c r="S179" s="72"/>
      <c r="T179" s="72"/>
      <c r="U179" s="72"/>
      <c r="V179" s="9"/>
      <c r="W179" s="72"/>
      <c r="X179" s="72"/>
      <c r="Y179" s="72"/>
    </row>
    <row r="180" spans="2:25" ht="25" customHeight="1" x14ac:dyDescent="0.2">
      <c r="B180" s="4">
        <f t="shared" ref="B180:B181" si="18">B177+1</f>
        <v>59</v>
      </c>
      <c r="C180" s="72"/>
      <c r="D180" s="62" t="str">
        <f ca="1">IFERROR(INDEX(taskList,MATCH($B180+VLOOKUP(D$3,statusTable,2,FALSE),lookupList,0)),"")</f>
        <v/>
      </c>
      <c r="E180" s="60"/>
      <c r="G180" s="60"/>
      <c r="H180" s="62" t="str">
        <f ca="1">IFERROR(INDEX(taskList,MATCH($B180+VLOOKUP(H$3,statusTable,2,FALSE),lookupList,0)),"")</f>
        <v/>
      </c>
      <c r="I180" s="60"/>
      <c r="K180" s="60"/>
      <c r="L180" s="63" t="str">
        <f ca="1">IFERROR(INDEX(taskList,MATCH($B180+VLOOKUP(L$3,statusTable,2,FALSE),lookupList,0)),"")</f>
        <v/>
      </c>
      <c r="M180" s="60"/>
      <c r="O180" s="60"/>
      <c r="P180" s="64" t="str">
        <f ca="1">IFERROR(INDEX(taskList,MATCH($B180+VLOOKUP(P$3,statusTable,2,FALSE),lookupList,0)),"")</f>
        <v/>
      </c>
      <c r="Q180" s="60"/>
      <c r="S180" s="60"/>
      <c r="T180" s="65" t="str">
        <f ca="1">IFERROR(INDEX(taskList,MATCH($B180+VLOOKUP(T$3,statusTable,2,FALSE),lookupList,0)),"")</f>
        <v/>
      </c>
      <c r="U180" s="60"/>
      <c r="W180" s="60"/>
      <c r="X180" s="66" t="str">
        <f ca="1">IFERROR(INDEX(taskList,MATCH($B180+VLOOKUP(X$3,statusTable,2,FALSE),lookupList,0)),"")</f>
        <v/>
      </c>
      <c r="Y180" s="72"/>
    </row>
    <row r="181" spans="2:25" ht="25" customHeight="1" thickBot="1" x14ac:dyDescent="0.25">
      <c r="B181" s="4">
        <f t="shared" si="18"/>
        <v>59</v>
      </c>
      <c r="C181" s="72"/>
      <c r="D181" s="67" t="str">
        <f ca="1">IFERROR(INDEX(assigneeList,MATCH($B180+VLOOKUP(D$3,statusTable,2,FALSE),lookupList,0)),"")</f>
        <v/>
      </c>
      <c r="E181" s="60"/>
      <c r="G181" s="60"/>
      <c r="H181" s="67" t="str">
        <f ca="1">IFERROR(INDEX(assigneeList,MATCH($B180+VLOOKUP(H$3,statusTable,2,FALSE),lookupList,0)),"")</f>
        <v/>
      </c>
      <c r="I181" s="60"/>
      <c r="K181" s="60"/>
      <c r="L181" s="68" t="str">
        <f ca="1">IFERROR(INDEX(assigneeList,MATCH($B180+VLOOKUP(L$3,statusTable,2,FALSE),lookupList,0)),"")</f>
        <v/>
      </c>
      <c r="M181" s="60"/>
      <c r="O181" s="60"/>
      <c r="P181" s="69" t="str">
        <f ca="1">IFERROR(INDEX(assigneeList,MATCH($B180+VLOOKUP(P$3,statusTable,2,FALSE),lookupList,0)),"")</f>
        <v/>
      </c>
      <c r="Q181" s="60"/>
      <c r="S181" s="60"/>
      <c r="T181" s="70" t="str">
        <f ca="1">IFERROR(INDEX(assigneeList,MATCH($B180+VLOOKUP(T$3,statusTable,2,FALSE),lookupList,0)),"")</f>
        <v/>
      </c>
      <c r="U181" s="60"/>
      <c r="W181" s="60"/>
      <c r="X181" s="71" t="str">
        <f ca="1">IFERROR(INDEX(assigneeList,MATCH($B180+VLOOKUP(X$3,statusTable,2,FALSE),lookupList,0)),"")</f>
        <v/>
      </c>
      <c r="Y181" s="72"/>
    </row>
    <row r="182" spans="2:25" ht="25" customHeight="1" thickBot="1" x14ac:dyDescent="0.25">
      <c r="C182" s="72"/>
      <c r="D182" s="72"/>
      <c r="E182" s="72"/>
      <c r="F182" s="9"/>
      <c r="G182" s="72"/>
      <c r="H182" s="72"/>
      <c r="I182" s="72"/>
      <c r="J182" s="9"/>
      <c r="K182" s="72"/>
      <c r="L182" s="72"/>
      <c r="M182" s="72"/>
      <c r="N182" s="9"/>
      <c r="O182" s="72"/>
      <c r="P182" s="72"/>
      <c r="Q182" s="72"/>
      <c r="R182" s="9"/>
      <c r="S182" s="72"/>
      <c r="T182" s="72"/>
      <c r="U182" s="72"/>
      <c r="V182" s="9"/>
      <c r="W182" s="72"/>
      <c r="X182" s="72"/>
      <c r="Y182" s="72"/>
    </row>
    <row r="183" spans="2:25" ht="25" customHeight="1" x14ac:dyDescent="0.2">
      <c r="B183" s="4">
        <f t="shared" ref="B183:B184" si="19">B180+1</f>
        <v>60</v>
      </c>
      <c r="C183" s="72"/>
      <c r="D183" s="62" t="str">
        <f ca="1">IFERROR(INDEX(taskList,MATCH($B183+VLOOKUP(D$3,statusTable,2,FALSE),lookupList,0)),"")</f>
        <v/>
      </c>
      <c r="E183" s="60"/>
      <c r="G183" s="60"/>
      <c r="H183" s="62" t="str">
        <f ca="1">IFERROR(INDEX(taskList,MATCH($B183+VLOOKUP(H$3,statusTable,2,FALSE),lookupList,0)),"")</f>
        <v/>
      </c>
      <c r="I183" s="60"/>
      <c r="K183" s="60"/>
      <c r="L183" s="63" t="str">
        <f ca="1">IFERROR(INDEX(taskList,MATCH($B183+VLOOKUP(L$3,statusTable,2,FALSE),lookupList,0)),"")</f>
        <v/>
      </c>
      <c r="M183" s="60"/>
      <c r="O183" s="60"/>
      <c r="P183" s="64" t="str">
        <f ca="1">IFERROR(INDEX(taskList,MATCH($B183+VLOOKUP(P$3,statusTable,2,FALSE),lookupList,0)),"")</f>
        <v/>
      </c>
      <c r="Q183" s="60"/>
      <c r="S183" s="60"/>
      <c r="T183" s="65" t="str">
        <f ca="1">IFERROR(INDEX(taskList,MATCH($B183+VLOOKUP(T$3,statusTable,2,FALSE),lookupList,0)),"")</f>
        <v/>
      </c>
      <c r="U183" s="60"/>
      <c r="W183" s="60"/>
      <c r="X183" s="66" t="str">
        <f ca="1">IFERROR(INDEX(taskList,MATCH($B183+VLOOKUP(X$3,statusTable,2,FALSE),lookupList,0)),"")</f>
        <v/>
      </c>
      <c r="Y183" s="72"/>
    </row>
    <row r="184" spans="2:25" ht="25" customHeight="1" thickBot="1" x14ac:dyDescent="0.25">
      <c r="B184" s="4">
        <f t="shared" si="19"/>
        <v>60</v>
      </c>
      <c r="C184" s="72"/>
      <c r="D184" s="67" t="str">
        <f ca="1">IFERROR(INDEX(assigneeList,MATCH($B183+VLOOKUP(D$3,statusTable,2,FALSE),lookupList,0)),"")</f>
        <v/>
      </c>
      <c r="E184" s="60"/>
      <c r="G184" s="60"/>
      <c r="H184" s="67" t="str">
        <f ca="1">IFERROR(INDEX(assigneeList,MATCH($B183+VLOOKUP(H$3,statusTable,2,FALSE),lookupList,0)),"")</f>
        <v/>
      </c>
      <c r="I184" s="60"/>
      <c r="K184" s="60"/>
      <c r="L184" s="68" t="str">
        <f ca="1">IFERROR(INDEX(assigneeList,MATCH($B183+VLOOKUP(L$3,statusTable,2,FALSE),lookupList,0)),"")</f>
        <v/>
      </c>
      <c r="M184" s="60"/>
      <c r="O184" s="60"/>
      <c r="P184" s="69" t="str">
        <f ca="1">IFERROR(INDEX(assigneeList,MATCH($B183+VLOOKUP(P$3,statusTable,2,FALSE),lookupList,0)),"")</f>
        <v/>
      </c>
      <c r="Q184" s="60"/>
      <c r="S184" s="60"/>
      <c r="T184" s="70" t="str">
        <f ca="1">IFERROR(INDEX(assigneeList,MATCH($B183+VLOOKUP(T$3,statusTable,2,FALSE),lookupList,0)),"")</f>
        <v/>
      </c>
      <c r="U184" s="60"/>
      <c r="W184" s="60"/>
      <c r="X184" s="71" t="str">
        <f ca="1">IFERROR(INDEX(assigneeList,MATCH($B183+VLOOKUP(X$3,statusTable,2,FALSE),lookupList,0)),"")</f>
        <v/>
      </c>
      <c r="Y184" s="72"/>
    </row>
    <row r="185" spans="2:25" ht="25" customHeight="1" thickBot="1" x14ac:dyDescent="0.25">
      <c r="C185" s="72"/>
      <c r="D185" s="72"/>
      <c r="E185" s="72"/>
      <c r="F185" s="9"/>
      <c r="G185" s="72"/>
      <c r="H185" s="72"/>
      <c r="I185" s="72"/>
      <c r="J185" s="9"/>
      <c r="K185" s="72"/>
      <c r="L185" s="72"/>
      <c r="M185" s="72"/>
      <c r="N185" s="9"/>
      <c r="O185" s="72"/>
      <c r="P185" s="72"/>
      <c r="Q185" s="72"/>
      <c r="R185" s="9"/>
      <c r="S185" s="72"/>
      <c r="T185" s="72"/>
      <c r="U185" s="72"/>
      <c r="V185" s="9"/>
      <c r="W185" s="72"/>
      <c r="X185" s="72"/>
      <c r="Y185" s="72"/>
    </row>
    <row r="186" spans="2:25" ht="25" customHeight="1" x14ac:dyDescent="0.2">
      <c r="B186" s="4">
        <f t="shared" ref="B186:B187" si="20">B183+1</f>
        <v>61</v>
      </c>
      <c r="C186" s="72"/>
      <c r="D186" s="62" t="str">
        <f ca="1">IFERROR(INDEX(taskList,MATCH($B186+VLOOKUP(D$3,statusTable,2,FALSE),lookupList,0)),"")</f>
        <v/>
      </c>
      <c r="E186" s="60"/>
      <c r="G186" s="60"/>
      <c r="H186" s="62" t="str">
        <f ca="1">IFERROR(INDEX(taskList,MATCH($B186+VLOOKUP(H$3,statusTable,2,FALSE),lookupList,0)),"")</f>
        <v/>
      </c>
      <c r="I186" s="60"/>
      <c r="K186" s="60"/>
      <c r="L186" s="63" t="str">
        <f ca="1">IFERROR(INDEX(taskList,MATCH($B186+VLOOKUP(L$3,statusTable,2,FALSE),lookupList,0)),"")</f>
        <v/>
      </c>
      <c r="M186" s="60"/>
      <c r="O186" s="60"/>
      <c r="P186" s="64" t="str">
        <f ca="1">IFERROR(INDEX(taskList,MATCH($B186+VLOOKUP(P$3,statusTable,2,FALSE),lookupList,0)),"")</f>
        <v/>
      </c>
      <c r="Q186" s="60"/>
      <c r="S186" s="60"/>
      <c r="T186" s="65" t="str">
        <f ca="1">IFERROR(INDEX(taskList,MATCH($B186+VLOOKUP(T$3,statusTable,2,FALSE),lookupList,0)),"")</f>
        <v/>
      </c>
      <c r="U186" s="60"/>
      <c r="W186" s="60"/>
      <c r="X186" s="66" t="str">
        <f ca="1">IFERROR(INDEX(taskList,MATCH($B186+VLOOKUP(X$3,statusTable,2,FALSE),lookupList,0)),"")</f>
        <v/>
      </c>
      <c r="Y186" s="72"/>
    </row>
    <row r="187" spans="2:25" ht="25" customHeight="1" thickBot="1" x14ac:dyDescent="0.25">
      <c r="B187" s="4">
        <f t="shared" si="20"/>
        <v>61</v>
      </c>
      <c r="C187" s="72"/>
      <c r="D187" s="67" t="str">
        <f ca="1">IFERROR(INDEX(assigneeList,MATCH($B186+VLOOKUP(D$3,statusTable,2,FALSE),lookupList,0)),"")</f>
        <v/>
      </c>
      <c r="E187" s="60"/>
      <c r="G187" s="60"/>
      <c r="H187" s="67" t="str">
        <f ca="1">IFERROR(INDEX(assigneeList,MATCH($B186+VLOOKUP(H$3,statusTable,2,FALSE),lookupList,0)),"")</f>
        <v/>
      </c>
      <c r="I187" s="60"/>
      <c r="K187" s="60"/>
      <c r="L187" s="68" t="str">
        <f ca="1">IFERROR(INDEX(assigneeList,MATCH($B186+VLOOKUP(L$3,statusTable,2,FALSE),lookupList,0)),"")</f>
        <v/>
      </c>
      <c r="M187" s="60"/>
      <c r="O187" s="60"/>
      <c r="P187" s="69" t="str">
        <f ca="1">IFERROR(INDEX(assigneeList,MATCH($B186+VLOOKUP(P$3,statusTable,2,FALSE),lookupList,0)),"")</f>
        <v/>
      </c>
      <c r="Q187" s="60"/>
      <c r="S187" s="60"/>
      <c r="T187" s="70" t="str">
        <f ca="1">IFERROR(INDEX(assigneeList,MATCH($B186+VLOOKUP(T$3,statusTable,2,FALSE),lookupList,0)),"")</f>
        <v/>
      </c>
      <c r="U187" s="60"/>
      <c r="W187" s="60"/>
      <c r="X187" s="71" t="str">
        <f ca="1">IFERROR(INDEX(assigneeList,MATCH($B186+VLOOKUP(X$3,statusTable,2,FALSE),lookupList,0)),"")</f>
        <v/>
      </c>
      <c r="Y187" s="72"/>
    </row>
    <row r="188" spans="2:25" ht="25" customHeight="1" thickBot="1" x14ac:dyDescent="0.25">
      <c r="C188" s="72"/>
      <c r="D188" s="72"/>
      <c r="E188" s="72"/>
      <c r="F188" s="9"/>
      <c r="G188" s="72"/>
      <c r="H188" s="72"/>
      <c r="I188" s="72"/>
      <c r="J188" s="9"/>
      <c r="K188" s="72"/>
      <c r="L188" s="72"/>
      <c r="M188" s="72"/>
      <c r="N188" s="9"/>
      <c r="O188" s="72"/>
      <c r="P188" s="72"/>
      <c r="Q188" s="72"/>
      <c r="R188" s="9"/>
      <c r="S188" s="72"/>
      <c r="T188" s="72"/>
      <c r="U188" s="72"/>
      <c r="V188" s="9"/>
      <c r="W188" s="72"/>
      <c r="X188" s="72"/>
      <c r="Y188" s="72"/>
    </row>
    <row r="189" spans="2:25" ht="25" customHeight="1" x14ac:dyDescent="0.2">
      <c r="B189" s="4">
        <f t="shared" ref="B189:B190" si="21">B186+1</f>
        <v>62</v>
      </c>
      <c r="C189" s="72"/>
      <c r="D189" s="62" t="str">
        <f ca="1">IFERROR(INDEX(taskList,MATCH($B189+VLOOKUP(D$3,statusTable,2,FALSE),lookupList,0)),"")</f>
        <v/>
      </c>
      <c r="E189" s="60"/>
      <c r="G189" s="60"/>
      <c r="H189" s="62" t="str">
        <f ca="1">IFERROR(INDEX(taskList,MATCH($B189+VLOOKUP(H$3,statusTable,2,FALSE),lookupList,0)),"")</f>
        <v/>
      </c>
      <c r="I189" s="60"/>
      <c r="K189" s="60"/>
      <c r="L189" s="63" t="str">
        <f ca="1">IFERROR(INDEX(taskList,MATCH($B189+VLOOKUP(L$3,statusTable,2,FALSE),lookupList,0)),"")</f>
        <v/>
      </c>
      <c r="M189" s="60"/>
      <c r="O189" s="60"/>
      <c r="P189" s="64" t="str">
        <f ca="1">IFERROR(INDEX(taskList,MATCH($B189+VLOOKUP(P$3,statusTable,2,FALSE),lookupList,0)),"")</f>
        <v/>
      </c>
      <c r="Q189" s="60"/>
      <c r="S189" s="60"/>
      <c r="T189" s="65" t="str">
        <f ca="1">IFERROR(INDEX(taskList,MATCH($B189+VLOOKUP(T$3,statusTable,2,FALSE),lookupList,0)),"")</f>
        <v/>
      </c>
      <c r="U189" s="60"/>
      <c r="W189" s="60"/>
      <c r="X189" s="66" t="str">
        <f ca="1">IFERROR(INDEX(taskList,MATCH($B189+VLOOKUP(X$3,statusTable,2,FALSE),lookupList,0)),"")</f>
        <v/>
      </c>
      <c r="Y189" s="72"/>
    </row>
    <row r="190" spans="2:25" ht="25" customHeight="1" thickBot="1" x14ac:dyDescent="0.25">
      <c r="B190" s="4">
        <f t="shared" si="21"/>
        <v>62</v>
      </c>
      <c r="C190" s="72"/>
      <c r="D190" s="67" t="str">
        <f ca="1">IFERROR(INDEX(assigneeList,MATCH($B189+VLOOKUP(D$3,statusTable,2,FALSE),lookupList,0)),"")</f>
        <v/>
      </c>
      <c r="E190" s="60"/>
      <c r="G190" s="60"/>
      <c r="H190" s="67" t="str">
        <f ca="1">IFERROR(INDEX(assigneeList,MATCH($B189+VLOOKUP(H$3,statusTable,2,FALSE),lookupList,0)),"")</f>
        <v/>
      </c>
      <c r="I190" s="60"/>
      <c r="K190" s="60"/>
      <c r="L190" s="68" t="str">
        <f ca="1">IFERROR(INDEX(assigneeList,MATCH($B189+VLOOKUP(L$3,statusTable,2,FALSE),lookupList,0)),"")</f>
        <v/>
      </c>
      <c r="M190" s="60"/>
      <c r="O190" s="60"/>
      <c r="P190" s="69" t="str">
        <f ca="1">IFERROR(INDEX(assigneeList,MATCH($B189+VLOOKUP(P$3,statusTable,2,FALSE),lookupList,0)),"")</f>
        <v/>
      </c>
      <c r="Q190" s="60"/>
      <c r="S190" s="60"/>
      <c r="T190" s="70" t="str">
        <f ca="1">IFERROR(INDEX(assigneeList,MATCH($B189+VLOOKUP(T$3,statusTable,2,FALSE),lookupList,0)),"")</f>
        <v/>
      </c>
      <c r="U190" s="60"/>
      <c r="W190" s="60"/>
      <c r="X190" s="71" t="str">
        <f ca="1">IFERROR(INDEX(assigneeList,MATCH($B189+VLOOKUP(X$3,statusTable,2,FALSE),lookupList,0)),"")</f>
        <v/>
      </c>
      <c r="Y190" s="72"/>
    </row>
    <row r="191" spans="2:25" ht="25" customHeight="1" thickBot="1" x14ac:dyDescent="0.25">
      <c r="C191" s="72"/>
      <c r="D191" s="72"/>
      <c r="E191" s="72"/>
      <c r="F191" s="9"/>
      <c r="G191" s="72"/>
      <c r="H191" s="72"/>
      <c r="I191" s="72"/>
      <c r="J191" s="9"/>
      <c r="K191" s="72"/>
      <c r="L191" s="72"/>
      <c r="M191" s="72"/>
      <c r="N191" s="9"/>
      <c r="O191" s="72"/>
      <c r="P191" s="72"/>
      <c r="Q191" s="72"/>
      <c r="R191" s="9"/>
      <c r="S191" s="72"/>
      <c r="T191" s="72"/>
      <c r="U191" s="72"/>
      <c r="V191" s="9"/>
      <c r="W191" s="72"/>
      <c r="X191" s="72"/>
      <c r="Y191" s="72"/>
    </row>
    <row r="192" spans="2:25" ht="25" customHeight="1" x14ac:dyDescent="0.2">
      <c r="B192" s="4">
        <f t="shared" ref="B192:B193" si="22">B189+1</f>
        <v>63</v>
      </c>
      <c r="C192" s="72"/>
      <c r="D192" s="62" t="str">
        <f ca="1">IFERROR(INDEX(taskList,MATCH($B192+VLOOKUP(D$3,statusTable,2,FALSE),lookupList,0)),"")</f>
        <v/>
      </c>
      <c r="E192" s="60"/>
      <c r="G192" s="60"/>
      <c r="H192" s="62" t="str">
        <f ca="1">IFERROR(INDEX(taskList,MATCH($B192+VLOOKUP(H$3,statusTable,2,FALSE),lookupList,0)),"")</f>
        <v/>
      </c>
      <c r="I192" s="60"/>
      <c r="K192" s="60"/>
      <c r="L192" s="63" t="str">
        <f ca="1">IFERROR(INDEX(taskList,MATCH($B192+VLOOKUP(L$3,statusTable,2,FALSE),lookupList,0)),"")</f>
        <v/>
      </c>
      <c r="M192" s="60"/>
      <c r="O192" s="60"/>
      <c r="P192" s="64" t="str">
        <f ca="1">IFERROR(INDEX(taskList,MATCH($B192+VLOOKUP(P$3,statusTable,2,FALSE),lookupList,0)),"")</f>
        <v/>
      </c>
      <c r="Q192" s="60"/>
      <c r="S192" s="60"/>
      <c r="T192" s="65" t="str">
        <f ca="1">IFERROR(INDEX(taskList,MATCH($B192+VLOOKUP(T$3,statusTable,2,FALSE),lookupList,0)),"")</f>
        <v/>
      </c>
      <c r="U192" s="60"/>
      <c r="W192" s="60"/>
      <c r="X192" s="66" t="str">
        <f ca="1">IFERROR(INDEX(taskList,MATCH($B192+VLOOKUP(X$3,statusTable,2,FALSE),lookupList,0)),"")</f>
        <v/>
      </c>
      <c r="Y192" s="72"/>
    </row>
    <row r="193" spans="2:25" ht="25" customHeight="1" thickBot="1" x14ac:dyDescent="0.25">
      <c r="B193" s="4">
        <f t="shared" si="22"/>
        <v>63</v>
      </c>
      <c r="C193" s="72"/>
      <c r="D193" s="67" t="str">
        <f ca="1">IFERROR(INDEX(assigneeList,MATCH($B192+VLOOKUP(D$3,statusTable,2,FALSE),lookupList,0)),"")</f>
        <v/>
      </c>
      <c r="E193" s="60"/>
      <c r="G193" s="60"/>
      <c r="H193" s="67" t="str">
        <f ca="1">IFERROR(INDEX(assigneeList,MATCH($B192+VLOOKUP(H$3,statusTable,2,FALSE),lookupList,0)),"")</f>
        <v/>
      </c>
      <c r="I193" s="60"/>
      <c r="K193" s="60"/>
      <c r="L193" s="68" t="str">
        <f ca="1">IFERROR(INDEX(assigneeList,MATCH($B192+VLOOKUP(L$3,statusTable,2,FALSE),lookupList,0)),"")</f>
        <v/>
      </c>
      <c r="M193" s="60"/>
      <c r="O193" s="60"/>
      <c r="P193" s="69" t="str">
        <f ca="1">IFERROR(INDEX(assigneeList,MATCH($B192+VLOOKUP(P$3,statusTable,2,FALSE),lookupList,0)),"")</f>
        <v/>
      </c>
      <c r="Q193" s="60"/>
      <c r="S193" s="60"/>
      <c r="T193" s="70" t="str">
        <f ca="1">IFERROR(INDEX(assigneeList,MATCH($B192+VLOOKUP(T$3,statusTable,2,FALSE),lookupList,0)),"")</f>
        <v/>
      </c>
      <c r="U193" s="60"/>
      <c r="W193" s="60"/>
      <c r="X193" s="71" t="str">
        <f ca="1">IFERROR(INDEX(assigneeList,MATCH($B192+VLOOKUP(X$3,statusTable,2,FALSE),lookupList,0)),"")</f>
        <v/>
      </c>
      <c r="Y193" s="72"/>
    </row>
    <row r="194" spans="2:25" ht="25" customHeight="1" thickBot="1" x14ac:dyDescent="0.25">
      <c r="C194" s="72"/>
      <c r="D194" s="72"/>
      <c r="E194" s="72"/>
      <c r="F194" s="9"/>
      <c r="G194" s="72"/>
      <c r="H194" s="72"/>
      <c r="I194" s="72"/>
      <c r="J194" s="9"/>
      <c r="K194" s="72"/>
      <c r="L194" s="72"/>
      <c r="M194" s="72"/>
      <c r="N194" s="9"/>
      <c r="O194" s="72"/>
      <c r="P194" s="72"/>
      <c r="Q194" s="72"/>
      <c r="R194" s="9"/>
      <c r="S194" s="72"/>
      <c r="T194" s="72"/>
      <c r="U194" s="72"/>
      <c r="V194" s="9"/>
      <c r="W194" s="72"/>
      <c r="X194" s="72"/>
      <c r="Y194" s="72"/>
    </row>
    <row r="195" spans="2:25" ht="25" customHeight="1" x14ac:dyDescent="0.2">
      <c r="B195" s="4">
        <f t="shared" ref="B195:B196" si="23">B192+1</f>
        <v>64</v>
      </c>
      <c r="C195" s="72"/>
      <c r="D195" s="62" t="str">
        <f ca="1">IFERROR(INDEX(taskList,MATCH($B195+VLOOKUP(D$3,statusTable,2,FALSE),lookupList,0)),"")</f>
        <v/>
      </c>
      <c r="E195" s="60"/>
      <c r="G195" s="60"/>
      <c r="H195" s="62" t="str">
        <f ca="1">IFERROR(INDEX(taskList,MATCH($B195+VLOOKUP(H$3,statusTable,2,FALSE),lookupList,0)),"")</f>
        <v/>
      </c>
      <c r="I195" s="60"/>
      <c r="K195" s="60"/>
      <c r="L195" s="63" t="str">
        <f ca="1">IFERROR(INDEX(taskList,MATCH($B195+VLOOKUP(L$3,statusTable,2,FALSE),lookupList,0)),"")</f>
        <v/>
      </c>
      <c r="M195" s="60"/>
      <c r="O195" s="60"/>
      <c r="P195" s="64" t="str">
        <f ca="1">IFERROR(INDEX(taskList,MATCH($B195+VLOOKUP(P$3,statusTable,2,FALSE),lookupList,0)),"")</f>
        <v/>
      </c>
      <c r="Q195" s="60"/>
      <c r="S195" s="60"/>
      <c r="T195" s="65" t="str">
        <f ca="1">IFERROR(INDEX(taskList,MATCH($B195+VLOOKUP(T$3,statusTable,2,FALSE),lookupList,0)),"")</f>
        <v/>
      </c>
      <c r="U195" s="60"/>
      <c r="W195" s="60"/>
      <c r="X195" s="66" t="str">
        <f ca="1">IFERROR(INDEX(taskList,MATCH($B195+VLOOKUP(X$3,statusTable,2,FALSE),lookupList,0)),"")</f>
        <v/>
      </c>
      <c r="Y195" s="72"/>
    </row>
    <row r="196" spans="2:25" ht="25" customHeight="1" thickBot="1" x14ac:dyDescent="0.25">
      <c r="B196" s="4">
        <f t="shared" si="23"/>
        <v>64</v>
      </c>
      <c r="C196" s="72"/>
      <c r="D196" s="67" t="str">
        <f ca="1">IFERROR(INDEX(assigneeList,MATCH($B195+VLOOKUP(D$3,statusTable,2,FALSE),lookupList,0)),"")</f>
        <v/>
      </c>
      <c r="E196" s="60"/>
      <c r="G196" s="60"/>
      <c r="H196" s="67" t="str">
        <f ca="1">IFERROR(INDEX(assigneeList,MATCH($B195+VLOOKUP(H$3,statusTable,2,FALSE),lookupList,0)),"")</f>
        <v/>
      </c>
      <c r="I196" s="60"/>
      <c r="K196" s="60"/>
      <c r="L196" s="68" t="str">
        <f ca="1">IFERROR(INDEX(assigneeList,MATCH($B195+VLOOKUP(L$3,statusTable,2,FALSE),lookupList,0)),"")</f>
        <v/>
      </c>
      <c r="M196" s="60"/>
      <c r="O196" s="60"/>
      <c r="P196" s="69" t="str">
        <f ca="1">IFERROR(INDEX(assigneeList,MATCH($B195+VLOOKUP(P$3,statusTable,2,FALSE),lookupList,0)),"")</f>
        <v/>
      </c>
      <c r="Q196" s="60"/>
      <c r="S196" s="60"/>
      <c r="T196" s="70" t="str">
        <f ca="1">IFERROR(INDEX(assigneeList,MATCH($B195+VLOOKUP(T$3,statusTable,2,FALSE),lookupList,0)),"")</f>
        <v/>
      </c>
      <c r="U196" s="60"/>
      <c r="W196" s="60"/>
      <c r="X196" s="71" t="str">
        <f ca="1">IFERROR(INDEX(assigneeList,MATCH($B195+VLOOKUP(X$3,statusTable,2,FALSE),lookupList,0)),"")</f>
        <v/>
      </c>
      <c r="Y196" s="72"/>
    </row>
    <row r="197" spans="2:25" ht="25" customHeight="1" thickBot="1" x14ac:dyDescent="0.25">
      <c r="C197" s="72"/>
      <c r="D197" s="72"/>
      <c r="E197" s="72"/>
      <c r="F197" s="9"/>
      <c r="G197" s="72"/>
      <c r="H197" s="72"/>
      <c r="I197" s="72"/>
      <c r="J197" s="9"/>
      <c r="K197" s="72"/>
      <c r="L197" s="72"/>
      <c r="M197" s="72"/>
      <c r="N197" s="9"/>
      <c r="O197" s="72"/>
      <c r="P197" s="72"/>
      <c r="Q197" s="72"/>
      <c r="R197" s="9"/>
      <c r="S197" s="72"/>
      <c r="T197" s="72"/>
      <c r="U197" s="72"/>
      <c r="V197" s="9"/>
      <c r="W197" s="72"/>
      <c r="X197" s="72"/>
      <c r="Y197" s="72"/>
    </row>
    <row r="198" spans="2:25" ht="25" customHeight="1" x14ac:dyDescent="0.2">
      <c r="B198" s="4">
        <f t="shared" ref="B198:B199" si="24">B195+1</f>
        <v>65</v>
      </c>
      <c r="C198" s="72"/>
      <c r="D198" s="62" t="str">
        <f ca="1">IFERROR(INDEX(taskList,MATCH($B198+VLOOKUP(D$3,statusTable,2,FALSE),lookupList,0)),"")</f>
        <v/>
      </c>
      <c r="E198" s="60"/>
      <c r="G198" s="60"/>
      <c r="H198" s="62" t="str">
        <f ca="1">IFERROR(INDEX(taskList,MATCH($B198+VLOOKUP(H$3,statusTable,2,FALSE),lookupList,0)),"")</f>
        <v/>
      </c>
      <c r="I198" s="60"/>
      <c r="K198" s="60"/>
      <c r="L198" s="63" t="str">
        <f ca="1">IFERROR(INDEX(taskList,MATCH($B198+VLOOKUP(L$3,statusTable,2,FALSE),lookupList,0)),"")</f>
        <v/>
      </c>
      <c r="M198" s="60"/>
      <c r="O198" s="60"/>
      <c r="P198" s="64" t="str">
        <f ca="1">IFERROR(INDEX(taskList,MATCH($B198+VLOOKUP(P$3,statusTable,2,FALSE),lookupList,0)),"")</f>
        <v/>
      </c>
      <c r="Q198" s="60"/>
      <c r="S198" s="60"/>
      <c r="T198" s="65" t="str">
        <f ca="1">IFERROR(INDEX(taskList,MATCH($B198+VLOOKUP(T$3,statusTable,2,FALSE),lookupList,0)),"")</f>
        <v/>
      </c>
      <c r="U198" s="60"/>
      <c r="W198" s="60"/>
      <c r="X198" s="66" t="str">
        <f ca="1">IFERROR(INDEX(taskList,MATCH($B198+VLOOKUP(X$3,statusTable,2,FALSE),lookupList,0)),"")</f>
        <v/>
      </c>
      <c r="Y198" s="72"/>
    </row>
    <row r="199" spans="2:25" ht="25" customHeight="1" thickBot="1" x14ac:dyDescent="0.25">
      <c r="B199" s="4">
        <f t="shared" si="24"/>
        <v>65</v>
      </c>
      <c r="C199" s="72"/>
      <c r="D199" s="67" t="str">
        <f ca="1">IFERROR(INDEX(assigneeList,MATCH($B198+VLOOKUP(D$3,statusTable,2,FALSE),lookupList,0)),"")</f>
        <v/>
      </c>
      <c r="E199" s="60"/>
      <c r="G199" s="60"/>
      <c r="H199" s="67" t="str">
        <f ca="1">IFERROR(INDEX(assigneeList,MATCH($B198+VLOOKUP(H$3,statusTable,2,FALSE),lookupList,0)),"")</f>
        <v/>
      </c>
      <c r="I199" s="60"/>
      <c r="K199" s="60"/>
      <c r="L199" s="68" t="str">
        <f ca="1">IFERROR(INDEX(assigneeList,MATCH($B198+VLOOKUP(L$3,statusTable,2,FALSE),lookupList,0)),"")</f>
        <v/>
      </c>
      <c r="M199" s="60"/>
      <c r="O199" s="60"/>
      <c r="P199" s="69" t="str">
        <f ca="1">IFERROR(INDEX(assigneeList,MATCH($B198+VLOOKUP(P$3,statusTable,2,FALSE),lookupList,0)),"")</f>
        <v/>
      </c>
      <c r="Q199" s="60"/>
      <c r="S199" s="60"/>
      <c r="T199" s="70" t="str">
        <f ca="1">IFERROR(INDEX(assigneeList,MATCH($B198+VLOOKUP(T$3,statusTable,2,FALSE),lookupList,0)),"")</f>
        <v/>
      </c>
      <c r="U199" s="60"/>
      <c r="W199" s="60"/>
      <c r="X199" s="71" t="str">
        <f ca="1">IFERROR(INDEX(assigneeList,MATCH($B198+VLOOKUP(X$3,statusTable,2,FALSE),lookupList,0)),"")</f>
        <v/>
      </c>
      <c r="Y199" s="72"/>
    </row>
    <row r="200" spans="2:25" ht="25" customHeight="1" thickBot="1" x14ac:dyDescent="0.25">
      <c r="C200" s="72"/>
      <c r="D200" s="72"/>
      <c r="E200" s="72"/>
      <c r="F200" s="9"/>
      <c r="G200" s="72"/>
      <c r="H200" s="72"/>
      <c r="I200" s="72"/>
      <c r="J200" s="9"/>
      <c r="K200" s="72"/>
      <c r="L200" s="72"/>
      <c r="M200" s="72"/>
      <c r="N200" s="9"/>
      <c r="O200" s="72"/>
      <c r="P200" s="72"/>
      <c r="Q200" s="72"/>
      <c r="R200" s="9"/>
      <c r="S200" s="72"/>
      <c r="T200" s="72"/>
      <c r="U200" s="72"/>
      <c r="V200" s="9"/>
      <c r="W200" s="72"/>
      <c r="X200" s="72"/>
      <c r="Y200" s="72"/>
    </row>
    <row r="201" spans="2:25" ht="25" customHeight="1" x14ac:dyDescent="0.2">
      <c r="B201" s="4">
        <f t="shared" ref="B201:B202" si="25">B198+1</f>
        <v>66</v>
      </c>
      <c r="C201" s="72"/>
      <c r="D201" s="62" t="str">
        <f ca="1">IFERROR(INDEX(taskList,MATCH($B201+VLOOKUP(D$3,statusTable,2,FALSE),lookupList,0)),"")</f>
        <v/>
      </c>
      <c r="E201" s="60"/>
      <c r="G201" s="60"/>
      <c r="H201" s="62" t="str">
        <f ca="1">IFERROR(INDEX(taskList,MATCH($B201+VLOOKUP(H$3,statusTable,2,FALSE),lookupList,0)),"")</f>
        <v/>
      </c>
      <c r="I201" s="60"/>
      <c r="K201" s="60"/>
      <c r="L201" s="63" t="str">
        <f ca="1">IFERROR(INDEX(taskList,MATCH($B201+VLOOKUP(L$3,statusTable,2,FALSE),lookupList,0)),"")</f>
        <v/>
      </c>
      <c r="M201" s="60"/>
      <c r="O201" s="60"/>
      <c r="P201" s="64" t="str">
        <f ca="1">IFERROR(INDEX(taskList,MATCH($B201+VLOOKUP(P$3,statusTable,2,FALSE),lookupList,0)),"")</f>
        <v/>
      </c>
      <c r="Q201" s="60"/>
      <c r="S201" s="60"/>
      <c r="T201" s="65" t="str">
        <f ca="1">IFERROR(INDEX(taskList,MATCH($B201+VLOOKUP(T$3,statusTable,2,FALSE),lookupList,0)),"")</f>
        <v/>
      </c>
      <c r="U201" s="60"/>
      <c r="W201" s="60"/>
      <c r="X201" s="66" t="str">
        <f ca="1">IFERROR(INDEX(taskList,MATCH($B201+VLOOKUP(X$3,statusTable,2,FALSE),lookupList,0)),"")</f>
        <v/>
      </c>
      <c r="Y201" s="72"/>
    </row>
    <row r="202" spans="2:25" ht="25" customHeight="1" thickBot="1" x14ac:dyDescent="0.25">
      <c r="B202" s="4">
        <f t="shared" si="25"/>
        <v>66</v>
      </c>
      <c r="C202" s="72"/>
      <c r="D202" s="67" t="str">
        <f ca="1">IFERROR(INDEX(assigneeList,MATCH($B201+VLOOKUP(D$3,statusTable,2,FALSE),lookupList,0)),"")</f>
        <v/>
      </c>
      <c r="E202" s="60"/>
      <c r="G202" s="60"/>
      <c r="H202" s="67" t="str">
        <f ca="1">IFERROR(INDEX(assigneeList,MATCH($B201+VLOOKUP(H$3,statusTable,2,FALSE),lookupList,0)),"")</f>
        <v/>
      </c>
      <c r="I202" s="60"/>
      <c r="K202" s="60"/>
      <c r="L202" s="68" t="str">
        <f ca="1">IFERROR(INDEX(assigneeList,MATCH($B201+VLOOKUP(L$3,statusTable,2,FALSE),lookupList,0)),"")</f>
        <v/>
      </c>
      <c r="M202" s="60"/>
      <c r="O202" s="60"/>
      <c r="P202" s="69" t="str">
        <f ca="1">IFERROR(INDEX(assigneeList,MATCH($B201+VLOOKUP(P$3,statusTable,2,FALSE),lookupList,0)),"")</f>
        <v/>
      </c>
      <c r="Q202" s="60"/>
      <c r="S202" s="60"/>
      <c r="T202" s="70" t="str">
        <f ca="1">IFERROR(INDEX(assigneeList,MATCH($B201+VLOOKUP(T$3,statusTable,2,FALSE),lookupList,0)),"")</f>
        <v/>
      </c>
      <c r="U202" s="60"/>
      <c r="W202" s="60"/>
      <c r="X202" s="71" t="str">
        <f ca="1">IFERROR(INDEX(assigneeList,MATCH($B201+VLOOKUP(X$3,statusTable,2,FALSE),lookupList,0)),"")</f>
        <v/>
      </c>
      <c r="Y202" s="72"/>
    </row>
    <row r="203" spans="2:25" ht="25" customHeight="1" thickBot="1" x14ac:dyDescent="0.25">
      <c r="C203" s="72"/>
      <c r="D203" s="72"/>
      <c r="E203" s="72"/>
      <c r="F203" s="9"/>
      <c r="G203" s="72"/>
      <c r="H203" s="72"/>
      <c r="I203" s="72"/>
      <c r="J203" s="9"/>
      <c r="K203" s="72"/>
      <c r="L203" s="72"/>
      <c r="M203" s="72"/>
      <c r="N203" s="9"/>
      <c r="O203" s="72"/>
      <c r="P203" s="72"/>
      <c r="Q203" s="72"/>
      <c r="R203" s="9"/>
      <c r="S203" s="72"/>
      <c r="T203" s="72"/>
      <c r="U203" s="72"/>
      <c r="V203" s="9"/>
      <c r="W203" s="72"/>
      <c r="X203" s="72"/>
      <c r="Y203" s="72"/>
    </row>
    <row r="204" spans="2:25" ht="25" customHeight="1" x14ac:dyDescent="0.2">
      <c r="B204" s="4">
        <f t="shared" ref="B204:B205" si="26">B201+1</f>
        <v>67</v>
      </c>
      <c r="C204" s="72"/>
      <c r="D204" s="62" t="str">
        <f ca="1">IFERROR(INDEX(taskList,MATCH($B204+VLOOKUP(D$3,statusTable,2,FALSE),lookupList,0)),"")</f>
        <v/>
      </c>
      <c r="E204" s="60"/>
      <c r="G204" s="60"/>
      <c r="H204" s="62" t="str">
        <f ca="1">IFERROR(INDEX(taskList,MATCH($B204+VLOOKUP(H$3,statusTable,2,FALSE),lookupList,0)),"")</f>
        <v/>
      </c>
      <c r="I204" s="60"/>
      <c r="K204" s="60"/>
      <c r="L204" s="63" t="str">
        <f ca="1">IFERROR(INDEX(taskList,MATCH($B204+VLOOKUP(L$3,statusTable,2,FALSE),lookupList,0)),"")</f>
        <v/>
      </c>
      <c r="M204" s="60"/>
      <c r="O204" s="60"/>
      <c r="P204" s="64" t="str">
        <f ca="1">IFERROR(INDEX(taskList,MATCH($B204+VLOOKUP(P$3,statusTable,2,FALSE),lookupList,0)),"")</f>
        <v/>
      </c>
      <c r="Q204" s="60"/>
      <c r="S204" s="60"/>
      <c r="T204" s="65" t="str">
        <f ca="1">IFERROR(INDEX(taskList,MATCH($B204+VLOOKUP(T$3,statusTable,2,FALSE),lookupList,0)),"")</f>
        <v/>
      </c>
      <c r="U204" s="60"/>
      <c r="W204" s="60"/>
      <c r="X204" s="66" t="str">
        <f ca="1">IFERROR(INDEX(taskList,MATCH($B204+VLOOKUP(X$3,statusTable,2,FALSE),lookupList,0)),"")</f>
        <v/>
      </c>
      <c r="Y204" s="72"/>
    </row>
    <row r="205" spans="2:25" ht="25" customHeight="1" thickBot="1" x14ac:dyDescent="0.25">
      <c r="B205" s="4">
        <f t="shared" si="26"/>
        <v>67</v>
      </c>
      <c r="C205" s="72"/>
      <c r="D205" s="67" t="str">
        <f ca="1">IFERROR(INDEX(assigneeList,MATCH($B204+VLOOKUP(D$3,statusTable,2,FALSE),lookupList,0)),"")</f>
        <v/>
      </c>
      <c r="E205" s="60"/>
      <c r="G205" s="60"/>
      <c r="H205" s="67" t="str">
        <f ca="1">IFERROR(INDEX(assigneeList,MATCH($B204+VLOOKUP(H$3,statusTable,2,FALSE),lookupList,0)),"")</f>
        <v/>
      </c>
      <c r="I205" s="60"/>
      <c r="K205" s="60"/>
      <c r="L205" s="68" t="str">
        <f ca="1">IFERROR(INDEX(assigneeList,MATCH($B204+VLOOKUP(L$3,statusTable,2,FALSE),lookupList,0)),"")</f>
        <v/>
      </c>
      <c r="M205" s="60"/>
      <c r="O205" s="60"/>
      <c r="P205" s="69" t="str">
        <f ca="1">IFERROR(INDEX(assigneeList,MATCH($B204+VLOOKUP(P$3,statusTable,2,FALSE),lookupList,0)),"")</f>
        <v/>
      </c>
      <c r="Q205" s="60"/>
      <c r="S205" s="60"/>
      <c r="T205" s="70" t="str">
        <f ca="1">IFERROR(INDEX(assigneeList,MATCH($B204+VLOOKUP(T$3,statusTable,2,FALSE),lookupList,0)),"")</f>
        <v/>
      </c>
      <c r="U205" s="60"/>
      <c r="W205" s="60"/>
      <c r="X205" s="71" t="str">
        <f ca="1">IFERROR(INDEX(assigneeList,MATCH($B204+VLOOKUP(X$3,statusTable,2,FALSE),lookupList,0)),"")</f>
        <v/>
      </c>
      <c r="Y205" s="72"/>
    </row>
    <row r="206" spans="2:25" ht="25" customHeight="1" thickBot="1" x14ac:dyDescent="0.25">
      <c r="C206" s="72"/>
      <c r="D206" s="72"/>
      <c r="E206" s="72"/>
      <c r="F206" s="9"/>
      <c r="G206" s="72"/>
      <c r="H206" s="72"/>
      <c r="I206" s="72"/>
      <c r="J206" s="9"/>
      <c r="K206" s="72"/>
      <c r="L206" s="72"/>
      <c r="M206" s="72"/>
      <c r="N206" s="9"/>
      <c r="O206" s="72"/>
      <c r="P206" s="72"/>
      <c r="Q206" s="72"/>
      <c r="R206" s="9"/>
      <c r="S206" s="72"/>
      <c r="T206" s="72"/>
      <c r="U206" s="72"/>
      <c r="V206" s="9"/>
      <c r="W206" s="72"/>
      <c r="X206" s="72"/>
      <c r="Y206" s="72"/>
    </row>
    <row r="207" spans="2:25" ht="25" customHeight="1" x14ac:dyDescent="0.2">
      <c r="B207" s="4">
        <f t="shared" ref="B207:B219" si="27">B204+1</f>
        <v>68</v>
      </c>
      <c r="C207" s="72"/>
      <c r="D207" s="62" t="str">
        <f ca="1">IFERROR(INDEX(taskList,MATCH($B207+VLOOKUP(D$3,statusTable,2,FALSE),lookupList,0)),"")</f>
        <v/>
      </c>
      <c r="E207" s="60"/>
      <c r="G207" s="60"/>
      <c r="H207" s="62" t="str">
        <f ca="1">IFERROR(INDEX(taskList,MATCH($B207+VLOOKUP(H$3,statusTable,2,FALSE),lookupList,0)),"")</f>
        <v/>
      </c>
      <c r="I207" s="60"/>
      <c r="K207" s="60"/>
      <c r="L207" s="63" t="str">
        <f ca="1">IFERROR(INDEX(taskList,MATCH($B207+VLOOKUP(L$3,statusTable,2,FALSE),lookupList,0)),"")</f>
        <v/>
      </c>
      <c r="M207" s="60"/>
      <c r="O207" s="60"/>
      <c r="P207" s="64" t="str">
        <f ca="1">IFERROR(INDEX(taskList,MATCH($B207+VLOOKUP(P$3,statusTable,2,FALSE),lookupList,0)),"")</f>
        <v/>
      </c>
      <c r="Q207" s="60"/>
      <c r="S207" s="60"/>
      <c r="T207" s="65" t="str">
        <f ca="1">IFERROR(INDEX(taskList,MATCH($B207+VLOOKUP(T$3,statusTable,2,FALSE),lookupList,0)),"")</f>
        <v/>
      </c>
      <c r="U207" s="60"/>
      <c r="W207" s="60"/>
      <c r="X207" s="66" t="str">
        <f ca="1">IFERROR(INDEX(taskList,MATCH($B207+VLOOKUP(X$3,statusTable,2,FALSE),lookupList,0)),"")</f>
        <v/>
      </c>
      <c r="Y207" s="72"/>
    </row>
    <row r="208" spans="2:25" ht="25" customHeight="1" thickBot="1" x14ac:dyDescent="0.25">
      <c r="B208" s="4">
        <f t="shared" si="27"/>
        <v>68</v>
      </c>
      <c r="C208" s="72"/>
      <c r="D208" s="67" t="str">
        <f ca="1">IFERROR(INDEX(assigneeList,MATCH($B207+VLOOKUP(D$3,statusTable,2,FALSE),lookupList,0)),"")</f>
        <v/>
      </c>
      <c r="E208" s="60"/>
      <c r="G208" s="60"/>
      <c r="H208" s="67" t="str">
        <f ca="1">IFERROR(INDEX(assigneeList,MATCH($B207+VLOOKUP(H$3,statusTable,2,FALSE),lookupList,0)),"")</f>
        <v/>
      </c>
      <c r="I208" s="60"/>
      <c r="K208" s="60"/>
      <c r="L208" s="68" t="str">
        <f ca="1">IFERROR(INDEX(assigneeList,MATCH($B207+VLOOKUP(L$3,statusTable,2,FALSE),lookupList,0)),"")</f>
        <v/>
      </c>
      <c r="M208" s="60"/>
      <c r="O208" s="60"/>
      <c r="P208" s="69" t="str">
        <f ca="1">IFERROR(INDEX(assigneeList,MATCH($B207+VLOOKUP(P$3,statusTable,2,FALSE),lookupList,0)),"")</f>
        <v/>
      </c>
      <c r="Q208" s="60"/>
      <c r="S208" s="60"/>
      <c r="T208" s="70" t="str">
        <f ca="1">IFERROR(INDEX(assigneeList,MATCH($B207+VLOOKUP(T$3,statusTable,2,FALSE),lookupList,0)),"")</f>
        <v/>
      </c>
      <c r="U208" s="60"/>
      <c r="W208" s="60"/>
      <c r="X208" s="71" t="str">
        <f ca="1">IFERROR(INDEX(assigneeList,MATCH($B207+VLOOKUP(X$3,statusTable,2,FALSE),lookupList,0)),"")</f>
        <v/>
      </c>
      <c r="Y208" s="72"/>
    </row>
    <row r="209" spans="2:25" ht="25" customHeight="1" thickBot="1" x14ac:dyDescent="0.25">
      <c r="C209" s="72"/>
      <c r="D209" s="72"/>
      <c r="E209" s="72"/>
      <c r="F209" s="9"/>
      <c r="G209" s="72"/>
      <c r="H209" s="72"/>
      <c r="I209" s="72"/>
      <c r="J209" s="9"/>
      <c r="K209" s="72"/>
      <c r="L209" s="72"/>
      <c r="M209" s="72"/>
      <c r="N209" s="9"/>
      <c r="O209" s="72"/>
      <c r="P209" s="72"/>
      <c r="Q209" s="72"/>
      <c r="R209" s="9"/>
      <c r="S209" s="72"/>
      <c r="T209" s="72"/>
      <c r="U209" s="72"/>
      <c r="V209" s="9"/>
      <c r="W209" s="72"/>
      <c r="X209" s="72"/>
      <c r="Y209" s="72"/>
    </row>
    <row r="210" spans="2:25" ht="25" customHeight="1" x14ac:dyDescent="0.2">
      <c r="B210" s="4">
        <f t="shared" si="27"/>
        <v>69</v>
      </c>
      <c r="C210" s="72"/>
      <c r="D210" s="62" t="str">
        <f ca="1">IFERROR(INDEX(taskList,MATCH($B210+VLOOKUP(D$3,statusTable,2,FALSE),lookupList,0)),"")</f>
        <v/>
      </c>
      <c r="E210" s="60"/>
      <c r="G210" s="60"/>
      <c r="H210" s="62" t="str">
        <f ca="1">IFERROR(INDEX(taskList,MATCH($B210+VLOOKUP(H$3,statusTable,2,FALSE),lookupList,0)),"")</f>
        <v/>
      </c>
      <c r="I210" s="60"/>
      <c r="K210" s="60"/>
      <c r="L210" s="63" t="str">
        <f ca="1">IFERROR(INDEX(taskList,MATCH($B210+VLOOKUP(L$3,statusTable,2,FALSE),lookupList,0)),"")</f>
        <v/>
      </c>
      <c r="M210" s="60"/>
      <c r="O210" s="60"/>
      <c r="P210" s="64" t="str">
        <f ca="1">IFERROR(INDEX(taskList,MATCH($B210+VLOOKUP(P$3,statusTable,2,FALSE),lookupList,0)),"")</f>
        <v/>
      </c>
      <c r="Q210" s="60"/>
      <c r="S210" s="60"/>
      <c r="T210" s="65" t="str">
        <f ca="1">IFERROR(INDEX(taskList,MATCH($B210+VLOOKUP(T$3,statusTable,2,FALSE),lookupList,0)),"")</f>
        <v/>
      </c>
      <c r="U210" s="60"/>
      <c r="W210" s="60"/>
      <c r="X210" s="66" t="str">
        <f ca="1">IFERROR(INDEX(taskList,MATCH($B210+VLOOKUP(X$3,statusTable,2,FALSE),lookupList,0)),"")</f>
        <v/>
      </c>
      <c r="Y210" s="72"/>
    </row>
    <row r="211" spans="2:25" ht="25" customHeight="1" thickBot="1" x14ac:dyDescent="0.25">
      <c r="B211" s="4">
        <f t="shared" si="27"/>
        <v>69</v>
      </c>
      <c r="C211" s="72"/>
      <c r="D211" s="67" t="str">
        <f ca="1">IFERROR(INDEX(assigneeList,MATCH($B210+VLOOKUP(D$3,statusTable,2,FALSE),lookupList,0)),"")</f>
        <v/>
      </c>
      <c r="E211" s="60"/>
      <c r="G211" s="60"/>
      <c r="H211" s="67" t="str">
        <f ca="1">IFERROR(INDEX(assigneeList,MATCH($B210+VLOOKUP(H$3,statusTable,2,FALSE),lookupList,0)),"")</f>
        <v/>
      </c>
      <c r="I211" s="60"/>
      <c r="K211" s="60"/>
      <c r="L211" s="68" t="str">
        <f ca="1">IFERROR(INDEX(assigneeList,MATCH($B210+VLOOKUP(L$3,statusTable,2,FALSE),lookupList,0)),"")</f>
        <v/>
      </c>
      <c r="M211" s="60"/>
      <c r="O211" s="60"/>
      <c r="P211" s="69" t="str">
        <f ca="1">IFERROR(INDEX(assigneeList,MATCH($B210+VLOOKUP(P$3,statusTable,2,FALSE),lookupList,0)),"")</f>
        <v/>
      </c>
      <c r="Q211" s="60"/>
      <c r="S211" s="60"/>
      <c r="T211" s="70" t="str">
        <f ca="1">IFERROR(INDEX(assigneeList,MATCH($B210+VLOOKUP(T$3,statusTable,2,FALSE),lookupList,0)),"")</f>
        <v/>
      </c>
      <c r="U211" s="60"/>
      <c r="W211" s="60"/>
      <c r="X211" s="71" t="str">
        <f ca="1">IFERROR(INDEX(assigneeList,MATCH($B210+VLOOKUP(X$3,statusTable,2,FALSE),lookupList,0)),"")</f>
        <v/>
      </c>
      <c r="Y211" s="72"/>
    </row>
  </sheetData>
  <conditionalFormatting sqref="D6:D7 H6:H7 L6:L7 P6:P7 T6:T7 X6:X7">
    <cfRule type="cellIs" dxfId="58" priority="51" operator="equal">
      <formula>""</formula>
    </cfRule>
  </conditionalFormatting>
  <conditionalFormatting sqref="D9:D10 H9:H10 L9:L10 P9:P10 T9:T10 X9:X10">
    <cfRule type="cellIs" dxfId="56" priority="40" operator="equal">
      <formula>""</formula>
    </cfRule>
  </conditionalFormatting>
  <conditionalFormatting sqref="D12:D13 H12:H13 L12:L13 P12:P13 T12:T13 X12:X13">
    <cfRule type="cellIs" dxfId="54" priority="39" operator="equal">
      <formula>""</formula>
    </cfRule>
  </conditionalFormatting>
  <conditionalFormatting sqref="D15:D16 H15:H16 L15:L16 P15:P16 T15:T16 X15:X16">
    <cfRule type="cellIs" dxfId="53" priority="38" operator="equal">
      <formula>""</formula>
    </cfRule>
  </conditionalFormatting>
  <conditionalFormatting sqref="D18:D19 H18:H19 L18:L19 P18:P19 T18:T19 X18:X19">
    <cfRule type="cellIs" dxfId="52" priority="37" operator="equal">
      <formula>""</formula>
    </cfRule>
  </conditionalFormatting>
  <conditionalFormatting sqref="D21:D22 H21:H22 L21:L22 P21:P22 T21:T22 X21:X22">
    <cfRule type="cellIs" dxfId="51" priority="36" operator="equal">
      <formula>""</formula>
    </cfRule>
  </conditionalFormatting>
  <conditionalFormatting sqref="D24:D25 H24:H25 L24:L25 P24:P25 T24:T25 X24:X25">
    <cfRule type="cellIs" dxfId="50" priority="35" operator="equal">
      <formula>""</formula>
    </cfRule>
  </conditionalFormatting>
  <conditionalFormatting sqref="D27:D28 H27:H28 L27:L28 P27:P28 T27:T28 X27:X28">
    <cfRule type="cellIs" dxfId="49" priority="34" operator="equal">
      <formula>""</formula>
    </cfRule>
  </conditionalFormatting>
  <conditionalFormatting sqref="D30:D31 H30:H31 L30:L31 P30:P31 T30:T31 X30:X31">
    <cfRule type="cellIs" dxfId="48" priority="33" operator="equal">
      <formula>""</formula>
    </cfRule>
  </conditionalFormatting>
  <conditionalFormatting sqref="D33:D34 H33:H34 L33:L34 P33:P34 T33:T34 X33:X34">
    <cfRule type="cellIs" dxfId="47" priority="32" operator="equal">
      <formula>""</formula>
    </cfRule>
  </conditionalFormatting>
  <conditionalFormatting sqref="D36:D37 H36:H37 L36:L37 P36:P37 T36:T37 X36:X37">
    <cfRule type="cellIs" dxfId="46" priority="31" operator="equal">
      <formula>""</formula>
    </cfRule>
  </conditionalFormatting>
  <conditionalFormatting sqref="D39:D40 H39:H40 L39:L40 P39:P40 T39:T40 X39:X40">
    <cfRule type="cellIs" dxfId="45" priority="30" operator="equal">
      <formula>""</formula>
    </cfRule>
  </conditionalFormatting>
  <conditionalFormatting sqref="D42:D43 H42:H43 L42:L43 P42:P43 T42:T43 X42:X43">
    <cfRule type="cellIs" dxfId="44" priority="29" operator="equal">
      <formula>""</formula>
    </cfRule>
  </conditionalFormatting>
  <conditionalFormatting sqref="D45:D46 H45:H46 L45:L46 P45:P46 T45:T46 X45:X46">
    <cfRule type="cellIs" dxfId="43" priority="28" operator="equal">
      <formula>""</formula>
    </cfRule>
  </conditionalFormatting>
  <conditionalFormatting sqref="D48:D49 H48:H49 L48:L49 P48:P49 T48:T49 X48:X49">
    <cfRule type="cellIs" dxfId="42" priority="27" operator="equal">
      <formula>""</formula>
    </cfRule>
  </conditionalFormatting>
  <conditionalFormatting sqref="D51:D52 H51:H52 L51:L52 P51:P52 T51:T52 X51:X52">
    <cfRule type="cellIs" dxfId="41" priority="26" operator="equal">
      <formula>""</formula>
    </cfRule>
  </conditionalFormatting>
  <conditionalFormatting sqref="D54:D55 H54:H55 L54:L55 P54:P55 T54:T55 X54:X55">
    <cfRule type="cellIs" dxfId="40" priority="25" operator="equal">
      <formula>""</formula>
    </cfRule>
  </conditionalFormatting>
  <conditionalFormatting sqref="D57:D58 H57:H58 L57:L58 P57:P58 T57:T58 X57:X58">
    <cfRule type="cellIs" dxfId="39" priority="24" operator="equal">
      <formula>""</formula>
    </cfRule>
  </conditionalFormatting>
  <conditionalFormatting sqref="D60:D61 H60:H61 L60:L61 P60:P61 T60:T61 X60:X61">
    <cfRule type="cellIs" dxfId="38" priority="23" operator="equal">
      <formula>""</formula>
    </cfRule>
  </conditionalFormatting>
  <conditionalFormatting sqref="D63:D64 H63:H64 L63:L64 P63:P64 T63:T64 X63:X64">
    <cfRule type="cellIs" dxfId="37" priority="22" operator="equal">
      <formula>""</formula>
    </cfRule>
  </conditionalFormatting>
  <conditionalFormatting sqref="D66:D67 H66:H67 L66:L67 P66:P67 T66:T67 X66:X67">
    <cfRule type="cellIs" dxfId="36" priority="21" operator="equal">
      <formula>""</formula>
    </cfRule>
  </conditionalFormatting>
  <conditionalFormatting sqref="D69:D70 H69:H70 L69:L70 P69:P70 T69:T70 X69:X70">
    <cfRule type="cellIs" dxfId="35" priority="20" operator="equal">
      <formula>""</formula>
    </cfRule>
  </conditionalFormatting>
  <conditionalFormatting sqref="D72:D73 H72:H73 L72:L73 P72:P73 T72:T73 X72:X73">
    <cfRule type="cellIs" dxfId="34" priority="19" operator="equal">
      <formula>""</formula>
    </cfRule>
  </conditionalFormatting>
  <conditionalFormatting sqref="D75:D76 H75:H76 L75:L76 P75:P76 T75:T76 X75:X76">
    <cfRule type="cellIs" dxfId="33" priority="18" operator="equal">
      <formula>""</formula>
    </cfRule>
  </conditionalFormatting>
  <conditionalFormatting sqref="D78:D79 H78:H79 L78:L79 P78:P79 T78:T79 X78:X79">
    <cfRule type="cellIs" dxfId="32" priority="17" operator="equal">
      <formula>""</formula>
    </cfRule>
  </conditionalFormatting>
  <conditionalFormatting sqref="D81:D82 H81:H82 L81:L82 P81:P82 T81:T82 X81:X82">
    <cfRule type="cellIs" dxfId="31" priority="16" operator="equal">
      <formula>""</formula>
    </cfRule>
  </conditionalFormatting>
  <conditionalFormatting sqref="D84:D85 H84:H85 L84:L85 P84:P85 T84:T85 X84:X85">
    <cfRule type="cellIs" dxfId="30" priority="15" operator="equal">
      <formula>""</formula>
    </cfRule>
  </conditionalFormatting>
  <conditionalFormatting sqref="D87:D88 H87:H88 L87:L88 P87:P88 T87:T88 X87:X88">
    <cfRule type="cellIs" dxfId="29" priority="14" operator="equal">
      <formula>""</formula>
    </cfRule>
  </conditionalFormatting>
  <conditionalFormatting sqref="D90:D91 H90:H91 L90:L91 P90:P91 T90:T91 X90:X91">
    <cfRule type="cellIs" dxfId="28" priority="13" operator="equal">
      <formula>""</formula>
    </cfRule>
  </conditionalFormatting>
  <conditionalFormatting sqref="D93:D94 H93:H94 L93:L94 P93:P94 T93:T94 X93:X94">
    <cfRule type="cellIs" dxfId="27" priority="12" operator="equal">
      <formula>""</formula>
    </cfRule>
  </conditionalFormatting>
  <conditionalFormatting sqref="D96:D97 H96:H97 L96:L97 P96:P97 T96:T97 X96:X97">
    <cfRule type="cellIs" dxfId="26" priority="11" operator="equal">
      <formula>""</formula>
    </cfRule>
  </conditionalFormatting>
  <conditionalFormatting sqref="D99:D100 H99:H100 L99:L100 P99:P100 T99:T100 X99:X100">
    <cfRule type="cellIs" dxfId="25" priority="10" operator="equal">
      <formula>""</formula>
    </cfRule>
  </conditionalFormatting>
  <conditionalFormatting sqref="D102:D103 H102:H103 L102:L103 P102:P103 T102:T103 X102:X103">
    <cfRule type="cellIs" dxfId="24" priority="9" operator="equal">
      <formula>""</formula>
    </cfRule>
  </conditionalFormatting>
  <conditionalFormatting sqref="D105:D106 H105:H106 L105:L106 P105:P106 T105:T106 X105:X106">
    <cfRule type="cellIs" dxfId="23" priority="8" operator="equal">
      <formula>""</formula>
    </cfRule>
  </conditionalFormatting>
  <conditionalFormatting sqref="D108:D109 H108:H109 L108:L109 P108:P109 T108:T109 X108:X109">
    <cfRule type="cellIs" dxfId="22" priority="7" operator="equal">
      <formula>""</formula>
    </cfRule>
  </conditionalFormatting>
  <conditionalFormatting sqref="D111:D112 H111:H112 L111:L112 P111:P112 T111:T112 X111:X112">
    <cfRule type="cellIs" dxfId="21" priority="6" operator="equal">
      <formula>""</formula>
    </cfRule>
  </conditionalFormatting>
  <conditionalFormatting sqref="D114:D115 H114:H115 L114:L115 P114:P115 T114:T115 X114:X115">
    <cfRule type="cellIs" dxfId="19" priority="4" operator="equal">
      <formula>""</formula>
    </cfRule>
  </conditionalFormatting>
  <conditionalFormatting sqref="D117:D118 H117:H118 L117:L118 P117:P118 T117:T118 X117:X118">
    <cfRule type="cellIs" dxfId="18" priority="3" operator="equal">
      <formula>""</formula>
    </cfRule>
  </conditionalFormatting>
  <conditionalFormatting sqref="D120:D121 H120:H121 L120:L121 P120:P121 T120:T121 X120:X121">
    <cfRule type="cellIs" dxfId="17" priority="2" operator="equal">
      <formula>""</formula>
    </cfRule>
  </conditionalFormatting>
  <conditionalFormatting sqref="D123:D124 H123:H124 L123:L124 P123:P124 T123:T124 X123:X124 D126:D127 D129:D130 D132:D133 D135:D136 D138:D139 D141:D142 D144:D145 D147:D148 D150:D151 D153:D154 D156:D157 D159:D160 D162:D163 D165:D166 D168:D169 D171:D172 D174:D175 D177:D178 D180:D181 D183:D184 D186:D187 D189:D190 D192:D193 D195:D196 D198:D199 D201:D202 D204:D205 D207:D208 H126:H127 H129:H130 H132:H133 H135:H136 H138:H139 H141:H142 H144:H145 H147:H148 H150:H151 H153:H154 H156:H157 H159:H160 H162:H163 H165:H166 H168:H169 H171:H172 H174:H175 H177:H178 H180:H181 H183:H184 H186:H187 H189:H190 H192:H193 H195:H196 H198:H199 H201:H202 H204:H205 H207:H208 L126:L127 L129:L130 L132:L133 L135:L136 L138:L139 L141:L142 L144:L145 L147:L148 L150:L151 L153:L154 L156:L157 L159:L160 L162:L163 L165:L166 L168:L169 L171:L172 L174:L175 L177:L178 L180:L181 L183:L184 L186:L187 L189:L190 L192:L193 L195:L196 L198:L199 L201:L202 L204:L205 L207:L208 P126:P127 P129:P130 P132:P133 P135:P136 P138:P139 P141:P142 P144:P145 P147:P148 P150:P151 P153:P154 P156:P157 P159:P160 P162:P163 P165:P166 P168:P169 P171:P172 P174:P175 P177:P178 P180:P181 P183:P184 P186:P187 P189:P190 P192:P193 P195:P196 P198:P199 P201:P202 P204:P205 P207:P208 T126:T127 T129:T130 T132:T133 T135:T136 T138:T139 T141:T142 T144:T145 T147:T148 T150:T151 T153:T154 T156:T157 T159:T160 T162:T163 T165:T166 T168:T169 T171:T172 T174:T175 T177:T178 T180:T181 T183:T184 T186:T187 T189:T190 T192:T193 T195:T196 T198:T199 T201:T202 T204:T205 T207:T208 X126:X127 X129:X130 X132:X133 X135:X136 X138:X139 X141:X142 X144:X145 X147:X148 X150:X151 X153:X154 X156:X157 X159:X160 X162:X163 X165:X166 X168:X169 X171:X172 X174:X175 X177:X178 X180:X181 X183:X184 X186:X187 X189:X190 X192:X193 X195:X196 X198:X199 X201:X202 X204:X205 X207:X208 D210:D211 H210:H211 L210:L211 P210:P211 T210:T211 X210:X211">
    <cfRule type="cellIs" dxfId="16" priority="1" operator="equal">
      <formula>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2CA8D-12B6-BC46-8A6E-E01362CF66E6}">
  <dimension ref="C1:D9"/>
  <sheetViews>
    <sheetView showGridLines="0" workbookViewId="0">
      <pane ySplit="1" topLeftCell="A2" activePane="bottomLeft" state="frozen"/>
      <selection pane="bottomLeft" activeCell="D15" sqref="D15"/>
    </sheetView>
  </sheetViews>
  <sheetFormatPr baseColWidth="10" defaultColWidth="2.83203125" defaultRowHeight="25" customHeight="1" x14ac:dyDescent="0.2"/>
  <cols>
    <col min="1" max="2" width="2.83203125" style="4"/>
    <col min="3" max="4" width="20.83203125" style="4" customWidth="1"/>
    <col min="5" max="16384" width="2.83203125" style="4"/>
  </cols>
  <sheetData>
    <row r="1" spans="3:4" s="73" customFormat="1" ht="60" customHeight="1" x14ac:dyDescent="0.2">
      <c r="D1" s="3" t="s">
        <v>32</v>
      </c>
    </row>
    <row r="2" spans="3:4" ht="20" customHeight="1" x14ac:dyDescent="0.2"/>
    <row r="3" spans="3:4" ht="25" customHeight="1" x14ac:dyDescent="0.2">
      <c r="C3" s="74" t="s">
        <v>3</v>
      </c>
      <c r="D3" s="75" t="s">
        <v>5</v>
      </c>
    </row>
    <row r="4" spans="3:4" ht="25" customHeight="1" x14ac:dyDescent="0.2">
      <c r="C4" s="10" t="s">
        <v>6</v>
      </c>
      <c r="D4" s="12">
        <v>1000</v>
      </c>
    </row>
    <row r="5" spans="3:4" ht="25" customHeight="1" x14ac:dyDescent="0.2">
      <c r="C5" s="10" t="s">
        <v>7</v>
      </c>
      <c r="D5" s="12">
        <v>2000</v>
      </c>
    </row>
    <row r="6" spans="3:4" ht="25" customHeight="1" x14ac:dyDescent="0.2">
      <c r="C6" s="10" t="s">
        <v>8</v>
      </c>
      <c r="D6" s="12">
        <v>3000</v>
      </c>
    </row>
    <row r="7" spans="3:4" ht="25" customHeight="1" x14ac:dyDescent="0.2">
      <c r="C7" s="10" t="s">
        <v>9</v>
      </c>
      <c r="D7" s="12">
        <v>4000</v>
      </c>
    </row>
    <row r="8" spans="3:4" ht="25" customHeight="1" x14ac:dyDescent="0.2">
      <c r="C8" s="10" t="s">
        <v>10</v>
      </c>
      <c r="D8" s="12">
        <v>5000</v>
      </c>
    </row>
    <row r="9" spans="3:4" ht="25" customHeight="1" x14ac:dyDescent="0.2">
      <c r="C9" s="16" t="s">
        <v>11</v>
      </c>
      <c r="D9" s="18">
        <v>6000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Table</vt:lpstr>
      <vt:lpstr>Kanban</vt:lpstr>
      <vt:lpstr>Values</vt:lpstr>
      <vt:lpstr>assigneeList</vt:lpstr>
      <vt:lpstr>lookupList</vt:lpstr>
      <vt:lpstr>statusDrop</vt:lpstr>
      <vt:lpstr>statusList</vt:lpstr>
      <vt:lpstr>statusTable</vt:lpstr>
      <vt:lpstr>taskList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Samolovac</dc:creator>
  <cp:lastModifiedBy>Jelena Samolovac</cp:lastModifiedBy>
  <dcterms:created xsi:type="dcterms:W3CDTF">2026-06-26T07:56:49Z</dcterms:created>
  <dcterms:modified xsi:type="dcterms:W3CDTF">2026-07-01T09:10:32Z</dcterms:modified>
</cp:coreProperties>
</file>