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jelena/Desktop/Brendirani sabloni/"/>
    </mc:Choice>
  </mc:AlternateContent>
  <xr:revisionPtr revIDLastSave="0" documentId="13_ncr:1_{EA8F5C00-28EC-EF4C-B08A-DE838E8804D7}" xr6:coauthVersionLast="47" xr6:coauthVersionMax="47" xr10:uidLastSave="{00000000-0000-0000-0000-000000000000}"/>
  <bookViews>
    <workbookView xWindow="0" yWindow="500" windowWidth="28800" windowHeight="15820" activeTab="2" xr2:uid="{45DE9D3D-548A-374D-8F96-140F5E27880E}"/>
  </bookViews>
  <sheets>
    <sheet name="Data" sheetId="1" r:id="rId1"/>
    <sheet name="Settings" sheetId="2" r:id="rId2"/>
    <sheet name="Capacity overview" sheetId="4" r:id="rId3"/>
  </sheets>
  <definedNames>
    <definedName name="Allocated_time">Data!$I1</definedName>
    <definedName name="Slicer_Department">#N/A</definedName>
    <definedName name="Slicer_Name">#N/A</definedName>
    <definedName name="Slicer_Project">#N/A</definedName>
    <definedName name="Slicer_Week">#N/A</definedName>
    <definedName name="start_date">Data!$G1</definedName>
    <definedName name="Week">Data!$F1</definedName>
    <definedName name="Workday_length__hrs">Data!$H1</definedName>
  </definedNames>
  <calcPr calcId="191029"/>
  <pivotCaches>
    <pivotCache cacheId="1"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 l="1"/>
  <c r="H11" i="1"/>
  <c r="H12" i="1"/>
  <c r="H13" i="1"/>
  <c r="H14" i="1"/>
  <c r="H15" i="1"/>
  <c r="H16" i="1"/>
  <c r="H17" i="1"/>
  <c r="H18" i="1"/>
  <c r="H19" i="1"/>
  <c r="H20" i="1"/>
  <c r="H21" i="1"/>
  <c r="H22" i="1"/>
  <c r="H23" i="1"/>
  <c r="I24" i="1"/>
  <c r="H6" i="2" l="1"/>
  <c r="F11" i="1"/>
  <c r="G7" i="2"/>
  <c r="H7" i="2" s="1"/>
  <c r="G8" i="2" l="1"/>
  <c r="F12" i="1"/>
  <c r="F14" i="1"/>
  <c r="G9" i="2" l="1"/>
  <c r="H8" i="2"/>
  <c r="H9" i="2" l="1"/>
  <c r="G10" i="2"/>
  <c r="G11" i="2" l="1"/>
  <c r="H10" i="2"/>
  <c r="H11" i="2" l="1"/>
  <c r="G12" i="2"/>
  <c r="G13" i="2" l="1"/>
  <c r="H12" i="2"/>
  <c r="H13" i="2" l="1"/>
  <c r="G14" i="2"/>
  <c r="G15" i="2" l="1"/>
  <c r="H14" i="2"/>
  <c r="G16" i="2" l="1"/>
  <c r="H15" i="2"/>
  <c r="G17" i="2" l="1"/>
  <c r="H16" i="2"/>
  <c r="G18" i="2" l="1"/>
  <c r="H17" i="2"/>
  <c r="G19" i="2" l="1"/>
  <c r="H18" i="2"/>
  <c r="H19" i="2" l="1"/>
  <c r="G20" i="2"/>
  <c r="H20" i="2" l="1"/>
  <c r="G21" i="2"/>
  <c r="G22" i="2" l="1"/>
  <c r="H21" i="2"/>
  <c r="G23" i="2" l="1"/>
  <c r="H22" i="2"/>
  <c r="G24" i="2" l="1"/>
  <c r="H23" i="2"/>
  <c r="G25" i="2" l="1"/>
  <c r="H24" i="2"/>
  <c r="H25" i="2" l="1"/>
  <c r="G26" i="2"/>
  <c r="G27" i="2" l="1"/>
  <c r="H26" i="2"/>
  <c r="G28" i="2" l="1"/>
  <c r="H27" i="2"/>
  <c r="G29" i="2" l="1"/>
  <c r="H28" i="2"/>
  <c r="G30" i="2" l="1"/>
  <c r="H29" i="2"/>
  <c r="G31" i="2" l="1"/>
  <c r="H30" i="2"/>
  <c r="H31" i="2" l="1"/>
  <c r="G32" i="2"/>
  <c r="G33" i="2" l="1"/>
  <c r="H32" i="2"/>
  <c r="G34" i="2" l="1"/>
  <c r="H33" i="2"/>
  <c r="G35" i="2" l="1"/>
  <c r="H34" i="2"/>
  <c r="G36" i="2" l="1"/>
  <c r="H35" i="2"/>
  <c r="G37" i="2" l="1"/>
  <c r="H36" i="2"/>
  <c r="G38" i="2" l="1"/>
  <c r="H37" i="2"/>
  <c r="G39" i="2" l="1"/>
  <c r="H38" i="2"/>
  <c r="G40" i="2" l="1"/>
  <c r="H39" i="2"/>
  <c r="G41" i="2" l="1"/>
  <c r="H40" i="2"/>
  <c r="G42" i="2" l="1"/>
  <c r="H41" i="2"/>
  <c r="G43" i="2" l="1"/>
  <c r="H42" i="2"/>
  <c r="H43" i="2" l="1"/>
  <c r="G44" i="2"/>
  <c r="G45" i="2" l="1"/>
  <c r="H44" i="2"/>
  <c r="G46" i="2" l="1"/>
  <c r="H45" i="2"/>
  <c r="G47" i="2" l="1"/>
  <c r="H46" i="2"/>
  <c r="G48" i="2" l="1"/>
  <c r="H47" i="2"/>
  <c r="G49" i="2" l="1"/>
  <c r="H48" i="2"/>
  <c r="G50" i="2" l="1"/>
  <c r="H49" i="2"/>
  <c r="G51" i="2" l="1"/>
  <c r="H50" i="2"/>
  <c r="G52" i="2" l="1"/>
  <c r="H51" i="2"/>
  <c r="G53" i="2" l="1"/>
  <c r="H52" i="2"/>
  <c r="G54" i="2" l="1"/>
  <c r="H53" i="2"/>
  <c r="G55" i="2" l="1"/>
  <c r="H54" i="2"/>
  <c r="G56" i="2" l="1"/>
  <c r="H55" i="2"/>
  <c r="G57" i="2" l="1"/>
  <c r="H56" i="2"/>
  <c r="G58" i="2" l="1"/>
  <c r="H57" i="2"/>
  <c r="G59" i="2" l="1"/>
  <c r="H58" i="2"/>
  <c r="G60" i="2" l="1"/>
  <c r="H59" i="2"/>
  <c r="H60" i="2" l="1"/>
  <c r="G61" i="2"/>
  <c r="G62" i="2" l="1"/>
  <c r="H61" i="2"/>
  <c r="G63" i="2" l="1"/>
  <c r="H62" i="2"/>
  <c r="H63" i="2" l="1"/>
  <c r="G64" i="2"/>
  <c r="G65" i="2" l="1"/>
  <c r="H64" i="2"/>
  <c r="G66" i="2" l="1"/>
  <c r="H65" i="2"/>
  <c r="G67" i="2" l="1"/>
  <c r="H66" i="2"/>
  <c r="H67" i="2" l="1"/>
  <c r="G68" i="2"/>
  <c r="G69" i="2" l="1"/>
  <c r="H68" i="2"/>
  <c r="G70" i="2" l="1"/>
  <c r="H69" i="2"/>
  <c r="H70" i="2" l="1"/>
  <c r="G71" i="2"/>
  <c r="G72" i="2" l="1"/>
  <c r="H71" i="2"/>
  <c r="G73" i="2" l="1"/>
  <c r="H72" i="2"/>
  <c r="G74" i="2" l="1"/>
  <c r="H73" i="2"/>
  <c r="G75" i="2" l="1"/>
  <c r="H74" i="2"/>
  <c r="G76" i="2" l="1"/>
  <c r="H75" i="2"/>
  <c r="H76" i="2" l="1"/>
  <c r="G77" i="2"/>
  <c r="G78" i="2" l="1"/>
  <c r="H77" i="2"/>
  <c r="G79" i="2" l="1"/>
  <c r="H78" i="2"/>
  <c r="G80" i="2" l="1"/>
  <c r="H79" i="2"/>
  <c r="G81" i="2" l="1"/>
  <c r="H80" i="2"/>
  <c r="H81" i="2" l="1"/>
  <c r="G82" i="2"/>
  <c r="G83" i="2" l="1"/>
  <c r="H82" i="2"/>
  <c r="G84" i="2" l="1"/>
  <c r="H83" i="2"/>
  <c r="G85" i="2" l="1"/>
  <c r="H84" i="2"/>
  <c r="G86" i="2" l="1"/>
  <c r="H85" i="2"/>
  <c r="G87" i="2" l="1"/>
  <c r="H86" i="2"/>
  <c r="G88" i="2" l="1"/>
  <c r="H87" i="2"/>
  <c r="G89" i="2" l="1"/>
  <c r="H88" i="2"/>
  <c r="G90" i="2" l="1"/>
  <c r="H89" i="2"/>
  <c r="G91" i="2" l="1"/>
  <c r="H90" i="2"/>
  <c r="G92" i="2" l="1"/>
  <c r="H91" i="2"/>
  <c r="G93" i="2" l="1"/>
  <c r="H92" i="2"/>
  <c r="G94" i="2" l="1"/>
  <c r="H93" i="2"/>
  <c r="G95" i="2" l="1"/>
  <c r="H94" i="2"/>
  <c r="G96" i="2" l="1"/>
  <c r="H95" i="2"/>
  <c r="G97" i="2" l="1"/>
  <c r="H96" i="2"/>
  <c r="H97" i="2" l="1"/>
  <c r="G98" i="2"/>
  <c r="G99" i="2" l="1"/>
  <c r="H98" i="2"/>
  <c r="G100" i="2" l="1"/>
  <c r="H99" i="2"/>
  <c r="G101" i="2" l="1"/>
  <c r="H100" i="2"/>
  <c r="G102" i="2" l="1"/>
  <c r="H101" i="2"/>
  <c r="H102" i="2" l="1"/>
  <c r="G103" i="2"/>
  <c r="G104" i="2" l="1"/>
  <c r="H103" i="2"/>
  <c r="H104" i="2" l="1"/>
  <c r="G105" i="2"/>
  <c r="G106" i="2" l="1"/>
  <c r="H105" i="2"/>
  <c r="H106" i="2" l="1"/>
  <c r="G107" i="2"/>
  <c r="G108" i="2" l="1"/>
  <c r="H107" i="2"/>
  <c r="G109" i="2" l="1"/>
  <c r="H108" i="2"/>
  <c r="H109" i="2" l="1"/>
  <c r="G110" i="2"/>
  <c r="G111" i="2" l="1"/>
  <c r="H110" i="2"/>
  <c r="G112" i="2" l="1"/>
  <c r="H111" i="2"/>
  <c r="G113" i="2" l="1"/>
  <c r="H112" i="2"/>
  <c r="G114" i="2" l="1"/>
  <c r="H113" i="2"/>
  <c r="G115" i="2" l="1"/>
  <c r="H114" i="2"/>
  <c r="H115" i="2" l="1"/>
  <c r="G116" i="2"/>
  <c r="G117" i="2" l="1"/>
  <c r="H116" i="2"/>
  <c r="G118" i="2" l="1"/>
  <c r="H117" i="2"/>
  <c r="H118" i="2" l="1"/>
  <c r="G119" i="2"/>
  <c r="G120" i="2" l="1"/>
  <c r="H119" i="2"/>
  <c r="G121" i="2" l="1"/>
  <c r="H120" i="2"/>
  <c r="G122" i="2" l="1"/>
  <c r="H121" i="2"/>
  <c r="G123" i="2" l="1"/>
  <c r="H122" i="2"/>
  <c r="H123" i="2" l="1"/>
  <c r="G124" i="2"/>
  <c r="G125" i="2" l="1"/>
  <c r="H124" i="2"/>
  <c r="G126" i="2" l="1"/>
  <c r="H125" i="2"/>
  <c r="H126" i="2" l="1"/>
  <c r="G127" i="2"/>
  <c r="G128" i="2" l="1"/>
  <c r="H127" i="2"/>
  <c r="G129" i="2" l="1"/>
  <c r="H128" i="2"/>
  <c r="G130" i="2" l="1"/>
  <c r="H129" i="2"/>
  <c r="G131" i="2" l="1"/>
  <c r="H130" i="2"/>
  <c r="G132" i="2" l="1"/>
  <c r="H131" i="2"/>
  <c r="G133" i="2" l="1"/>
  <c r="H132" i="2"/>
  <c r="H133" i="2" l="1"/>
  <c r="G134" i="2"/>
  <c r="H134" i="2" l="1"/>
  <c r="G135" i="2"/>
  <c r="G136" i="2" l="1"/>
  <c r="H135" i="2"/>
  <c r="H136" i="2" l="1"/>
  <c r="G137" i="2"/>
  <c r="G138" i="2" l="1"/>
  <c r="H137" i="2"/>
  <c r="G139" i="2" l="1"/>
  <c r="H138" i="2"/>
  <c r="G140" i="2" l="1"/>
  <c r="H139" i="2"/>
  <c r="G141" i="2" l="1"/>
  <c r="H140" i="2"/>
  <c r="G142" i="2" l="1"/>
  <c r="H141" i="2"/>
  <c r="G143" i="2" l="1"/>
  <c r="H142" i="2"/>
  <c r="G144" i="2" l="1"/>
  <c r="H143" i="2"/>
  <c r="H144" i="2" l="1"/>
  <c r="G145" i="2"/>
  <c r="G146" i="2" l="1"/>
  <c r="H145" i="2"/>
  <c r="H146" i="2" l="1"/>
  <c r="G147" i="2"/>
  <c r="G148" i="2" l="1"/>
  <c r="H147" i="2"/>
  <c r="H148" i="2" l="1"/>
  <c r="G149" i="2"/>
  <c r="G150" i="2" l="1"/>
  <c r="H149" i="2"/>
  <c r="G151" i="2" l="1"/>
  <c r="H150" i="2"/>
  <c r="G152" i="2" l="1"/>
  <c r="H151" i="2"/>
  <c r="G153" i="2" l="1"/>
  <c r="H152" i="2"/>
  <c r="G154" i="2" l="1"/>
  <c r="H153" i="2"/>
  <c r="G155" i="2" l="1"/>
  <c r="H154" i="2"/>
  <c r="G156" i="2" l="1"/>
  <c r="H155" i="2"/>
  <c r="G157" i="2" l="1"/>
  <c r="H156" i="2"/>
  <c r="G158" i="2" l="1"/>
  <c r="H157" i="2"/>
  <c r="G159" i="2" l="1"/>
  <c r="H158" i="2"/>
  <c r="G160" i="2" l="1"/>
  <c r="H159" i="2"/>
  <c r="G161" i="2" l="1"/>
  <c r="H160" i="2"/>
  <c r="G162" i="2" l="1"/>
  <c r="H161" i="2"/>
  <c r="G163" i="2" l="1"/>
  <c r="H162" i="2"/>
  <c r="G164" i="2" l="1"/>
  <c r="H163" i="2"/>
  <c r="G165" i="2" l="1"/>
  <c r="H164" i="2"/>
  <c r="G166" i="2" l="1"/>
  <c r="H165" i="2"/>
  <c r="G167" i="2" l="1"/>
  <c r="H166" i="2"/>
  <c r="H167" i="2" l="1"/>
  <c r="G168" i="2"/>
  <c r="G169" i="2" l="1"/>
  <c r="H168" i="2"/>
  <c r="G170" i="2" l="1"/>
  <c r="H169" i="2"/>
  <c r="G171" i="2" l="1"/>
  <c r="H170" i="2"/>
  <c r="G172" i="2" l="1"/>
  <c r="H171" i="2"/>
  <c r="G173" i="2" l="1"/>
  <c r="H172" i="2"/>
  <c r="G174" i="2" l="1"/>
  <c r="H173" i="2"/>
  <c r="G175" i="2" l="1"/>
  <c r="H174" i="2"/>
  <c r="G176" i="2" l="1"/>
  <c r="H175" i="2"/>
  <c r="G177" i="2" l="1"/>
  <c r="H176" i="2"/>
  <c r="G178" i="2" l="1"/>
  <c r="H177" i="2"/>
  <c r="G179" i="2" l="1"/>
  <c r="H178" i="2"/>
  <c r="G180" i="2" l="1"/>
  <c r="H179" i="2"/>
  <c r="G181" i="2" l="1"/>
  <c r="H180" i="2"/>
  <c r="G182" i="2" l="1"/>
  <c r="H181" i="2"/>
  <c r="G183" i="2" l="1"/>
  <c r="H182" i="2"/>
  <c r="G184" i="2" l="1"/>
  <c r="H183" i="2"/>
  <c r="G185" i="2" l="1"/>
  <c r="H184" i="2"/>
  <c r="G186" i="2" l="1"/>
  <c r="H185" i="2"/>
  <c r="G187" i="2" l="1"/>
  <c r="H186" i="2"/>
  <c r="G188" i="2" l="1"/>
  <c r="H187" i="2"/>
  <c r="G189" i="2" l="1"/>
  <c r="H188" i="2"/>
  <c r="H189" i="2" l="1"/>
  <c r="G190" i="2"/>
  <c r="G191" i="2" l="1"/>
  <c r="H190" i="2"/>
  <c r="G192" i="2" l="1"/>
  <c r="H191" i="2"/>
  <c r="H192" i="2" l="1"/>
  <c r="G193" i="2"/>
  <c r="G194" i="2" l="1"/>
  <c r="H193" i="2"/>
  <c r="G195" i="2" l="1"/>
  <c r="H194" i="2"/>
  <c r="G196" i="2" l="1"/>
  <c r="H195" i="2"/>
  <c r="G197" i="2" l="1"/>
  <c r="H196" i="2"/>
  <c r="G198" i="2" l="1"/>
  <c r="H197" i="2"/>
  <c r="G199" i="2" l="1"/>
  <c r="H198" i="2"/>
  <c r="G200" i="2" l="1"/>
  <c r="H199" i="2"/>
  <c r="H200" i="2" l="1"/>
  <c r="G201" i="2"/>
  <c r="G202" i="2" l="1"/>
  <c r="H201" i="2"/>
  <c r="G203" i="2" l="1"/>
  <c r="H202" i="2"/>
  <c r="G204" i="2" l="1"/>
  <c r="H203" i="2"/>
  <c r="G205" i="2" l="1"/>
  <c r="H204" i="2"/>
  <c r="H205" i="2" l="1"/>
  <c r="F20" i="1"/>
  <c r="F19" i="1"/>
  <c r="F22" i="1"/>
  <c r="F17" i="1"/>
  <c r="F23" i="1"/>
  <c r="F21" i="1"/>
  <c r="F18" i="1"/>
  <c r="F16" i="1"/>
  <c r="F13" i="1"/>
  <c r="F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tc={C045AA49-5EDB-D342-BD43-16AD6DD64F40}</author>
    <author>tc={4E41DF45-BB28-8443-A0A0-51EE3199648D}</author>
  </authors>
  <commentList>
    <comment ref="C7" authorId="0" shapeId="0" xr:uid="{C045AA49-5EDB-D342-BD43-16AD6DD64F40}">
      <text>
        <t xml:space="preserve">[Threaded comment]
Your version of Excel allows you to read this threaded comment; however, any edits to it will get removed if the file is opened in a newer version of Excel. Learn more: https://go.microsoft.com/fwlink/?linkid=870924
Comment:
    Please make sure that the start date in this cell is the Monday of that week in which your project starts. E.g., if your project starts on a Thursday, please write the Monday of that week as your starting date in this cell. This might not be ideal, but the weeks will not have correct dates unless the start day of your project is Monday. </t>
      </text>
    </comment>
    <comment ref="G10" authorId="1" shapeId="0" xr:uid="{4E41DF45-BB28-8443-A0A0-51EE3199648D}">
      <text>
        <t>[Threaded comment]
Your version of Excel allows you to read this threaded comment; however, any edits to it will get removed if the file is opened in a newer version of Excel. Learn more: https://go.microsoft.com/fwlink/?linkid=870924
Comment:
    Insert the start day of the week the activity is happening to automatically get the week number and end date</t>
      </text>
    </comment>
  </commentList>
</comments>
</file>

<file path=xl/sharedStrings.xml><?xml version="1.0" encoding="utf-8"?>
<sst xmlns="http://schemas.openxmlformats.org/spreadsheetml/2006/main" count="340" uniqueCount="267">
  <si>
    <t>Resource Capacity Planing Template</t>
  </si>
  <si>
    <t>Project</t>
  </si>
  <si>
    <t>Department</t>
  </si>
  <si>
    <t>Start date</t>
  </si>
  <si>
    <t>End date</t>
  </si>
  <si>
    <t>General settings</t>
  </si>
  <si>
    <t>Alpha</t>
  </si>
  <si>
    <t>Beta</t>
  </si>
  <si>
    <t>Gamma</t>
  </si>
  <si>
    <t>Delta</t>
  </si>
  <si>
    <t>Development</t>
  </si>
  <si>
    <t>Marketing</t>
  </si>
  <si>
    <t>Project management</t>
  </si>
  <si>
    <t>PR</t>
  </si>
  <si>
    <t>Sales</t>
  </si>
  <si>
    <t>HR</t>
  </si>
  <si>
    <t>QA</t>
  </si>
  <si>
    <t>Finances</t>
  </si>
  <si>
    <t>Administration</t>
  </si>
  <si>
    <t>Design</t>
  </si>
  <si>
    <t>Content</t>
  </si>
  <si>
    <t>SEO</t>
  </si>
  <si>
    <t>Maria A.</t>
  </si>
  <si>
    <t>Richard G.</t>
  </si>
  <si>
    <t>Name</t>
  </si>
  <si>
    <t>Activity</t>
  </si>
  <si>
    <t>Jessica B.</t>
  </si>
  <si>
    <t>Tom C.</t>
  </si>
  <si>
    <t>Philip D.</t>
  </si>
  <si>
    <t>Connor E.</t>
  </si>
  <si>
    <t>Fatima F.</t>
  </si>
  <si>
    <t>Activity 1</t>
  </si>
  <si>
    <t>Activity 2</t>
  </si>
  <si>
    <t>Activity 3</t>
  </si>
  <si>
    <t>Activity 4</t>
  </si>
  <si>
    <t>Activity 5</t>
  </si>
  <si>
    <t>Activity 6</t>
  </si>
  <si>
    <t>Activity 7</t>
  </si>
  <si>
    <t>Week</t>
  </si>
  <si>
    <t>Week1</t>
  </si>
  <si>
    <t>Week2</t>
  </si>
  <si>
    <t>Week3</t>
  </si>
  <si>
    <t>Week4</t>
  </si>
  <si>
    <t>Week5</t>
  </si>
  <si>
    <t>Week6</t>
  </si>
  <si>
    <t>Week7</t>
  </si>
  <si>
    <t>Row Labels</t>
  </si>
  <si>
    <t>Grand Total</t>
  </si>
  <si>
    <t>Column Labels</t>
  </si>
  <si>
    <t>Activity 10</t>
  </si>
  <si>
    <t>Column2</t>
  </si>
  <si>
    <t>Column3</t>
  </si>
  <si>
    <t>Column4</t>
  </si>
  <si>
    <t>Column5</t>
  </si>
  <si>
    <t>Column6</t>
  </si>
  <si>
    <t>Effort</t>
  </si>
  <si>
    <t>Sum of Effort</t>
  </si>
  <si>
    <t>Total</t>
  </si>
  <si>
    <t>Project name:</t>
  </si>
  <si>
    <t>Project manager:</t>
  </si>
  <si>
    <t>Client:</t>
  </si>
  <si>
    <t>Start date:</t>
  </si>
  <si>
    <t>Weeks</t>
  </si>
  <si>
    <t>Week8</t>
  </si>
  <si>
    <t>Week9</t>
  </si>
  <si>
    <t>Week10</t>
  </si>
  <si>
    <t>Week11</t>
  </si>
  <si>
    <t>Week12</t>
  </si>
  <si>
    <t>Week13</t>
  </si>
  <si>
    <t>Week14</t>
  </si>
  <si>
    <t>Week15</t>
  </si>
  <si>
    <t>Week16</t>
  </si>
  <si>
    <t>Week17</t>
  </si>
  <si>
    <t>Week18</t>
  </si>
  <si>
    <t>Week19</t>
  </si>
  <si>
    <t>Week20</t>
  </si>
  <si>
    <t>Week21</t>
  </si>
  <si>
    <t>Week22</t>
  </si>
  <si>
    <t>Week23</t>
  </si>
  <si>
    <t>Week24</t>
  </si>
  <si>
    <t>Week25</t>
  </si>
  <si>
    <t>Week26</t>
  </si>
  <si>
    <t>Week27</t>
  </si>
  <si>
    <t>Week28</t>
  </si>
  <si>
    <t>Week29</t>
  </si>
  <si>
    <t>Week30</t>
  </si>
  <si>
    <t>Week31</t>
  </si>
  <si>
    <t>Week32</t>
  </si>
  <si>
    <t>Week33</t>
  </si>
  <si>
    <t>Week34</t>
  </si>
  <si>
    <t>Week35</t>
  </si>
  <si>
    <t>Week36</t>
  </si>
  <si>
    <t>Week37</t>
  </si>
  <si>
    <t>Week38</t>
  </si>
  <si>
    <t>Week39</t>
  </si>
  <si>
    <t>Week40</t>
  </si>
  <si>
    <t>Week41</t>
  </si>
  <si>
    <t>Week42</t>
  </si>
  <si>
    <t>Week43</t>
  </si>
  <si>
    <t>Week44</t>
  </si>
  <si>
    <t>Week45</t>
  </si>
  <si>
    <t>Week46</t>
  </si>
  <si>
    <t>Week47</t>
  </si>
  <si>
    <t>Week48</t>
  </si>
  <si>
    <t>Week49</t>
  </si>
  <si>
    <t>Week50</t>
  </si>
  <si>
    <t>Week51</t>
  </si>
  <si>
    <t>Week52</t>
  </si>
  <si>
    <t>Week53</t>
  </si>
  <si>
    <t>Week54</t>
  </si>
  <si>
    <t>Week55</t>
  </si>
  <si>
    <t>Week56</t>
  </si>
  <si>
    <t>Week57</t>
  </si>
  <si>
    <t>Week58</t>
  </si>
  <si>
    <t>Week59</t>
  </si>
  <si>
    <t>Week60</t>
  </si>
  <si>
    <t>Week61</t>
  </si>
  <si>
    <t>Week62</t>
  </si>
  <si>
    <t>Week63</t>
  </si>
  <si>
    <t>Week64</t>
  </si>
  <si>
    <t>Week65</t>
  </si>
  <si>
    <t>Week66</t>
  </si>
  <si>
    <t>Week67</t>
  </si>
  <si>
    <t>Week68</t>
  </si>
  <si>
    <t>Week69</t>
  </si>
  <si>
    <t>Week70</t>
  </si>
  <si>
    <t>Week71</t>
  </si>
  <si>
    <t>Week72</t>
  </si>
  <si>
    <t>Week73</t>
  </si>
  <si>
    <t>Week74</t>
  </si>
  <si>
    <t>Week75</t>
  </si>
  <si>
    <t>Week76</t>
  </si>
  <si>
    <t>Week77</t>
  </si>
  <si>
    <t>Week78</t>
  </si>
  <si>
    <t>Week79</t>
  </si>
  <si>
    <t>Week80</t>
  </si>
  <si>
    <t>Week81</t>
  </si>
  <si>
    <t>Week82</t>
  </si>
  <si>
    <t>Week83</t>
  </si>
  <si>
    <t>Week84</t>
  </si>
  <si>
    <t>Week85</t>
  </si>
  <si>
    <t>Week86</t>
  </si>
  <si>
    <t>Week87</t>
  </si>
  <si>
    <t>Week88</t>
  </si>
  <si>
    <t>Week89</t>
  </si>
  <si>
    <t>Week90</t>
  </si>
  <si>
    <t>Week91</t>
  </si>
  <si>
    <t>Week92</t>
  </si>
  <si>
    <t>Week93</t>
  </si>
  <si>
    <t>Week94</t>
  </si>
  <si>
    <t>Week95</t>
  </si>
  <si>
    <t>Week96</t>
  </si>
  <si>
    <t>Week97</t>
  </si>
  <si>
    <t>Week98</t>
  </si>
  <si>
    <t>Week99</t>
  </si>
  <si>
    <t>Week100</t>
  </si>
  <si>
    <t>Week101</t>
  </si>
  <si>
    <t>Week102</t>
  </si>
  <si>
    <t>Week103</t>
  </si>
  <si>
    <t>Week104</t>
  </si>
  <si>
    <t>Week105</t>
  </si>
  <si>
    <t>Week106</t>
  </si>
  <si>
    <t>Week107</t>
  </si>
  <si>
    <t>Week108</t>
  </si>
  <si>
    <t>Week109</t>
  </si>
  <si>
    <t>Week110</t>
  </si>
  <si>
    <t>Week111</t>
  </si>
  <si>
    <t>Week112</t>
  </si>
  <si>
    <t>Week113</t>
  </si>
  <si>
    <t>Week114</t>
  </si>
  <si>
    <t>Week115</t>
  </si>
  <si>
    <t>Week116</t>
  </si>
  <si>
    <t>Week117</t>
  </si>
  <si>
    <t>Week118</t>
  </si>
  <si>
    <t>Week119</t>
  </si>
  <si>
    <t>Week120</t>
  </si>
  <si>
    <t>Week121</t>
  </si>
  <si>
    <t>Week122</t>
  </si>
  <si>
    <t>Week123</t>
  </si>
  <si>
    <t>Week124</t>
  </si>
  <si>
    <t>Week125</t>
  </si>
  <si>
    <t>Week126</t>
  </si>
  <si>
    <t>Week127</t>
  </si>
  <si>
    <t>Week128</t>
  </si>
  <si>
    <t>Week129</t>
  </si>
  <si>
    <t>Week130</t>
  </si>
  <si>
    <t>Week131</t>
  </si>
  <si>
    <t>Week132</t>
  </si>
  <si>
    <t>Week133</t>
  </si>
  <si>
    <t>Week134</t>
  </si>
  <si>
    <t>Week135</t>
  </si>
  <si>
    <t>Week136</t>
  </si>
  <si>
    <t>Week137</t>
  </si>
  <si>
    <t>Week138</t>
  </si>
  <si>
    <t>Week139</t>
  </si>
  <si>
    <t>Week140</t>
  </si>
  <si>
    <t>Week141</t>
  </si>
  <si>
    <t>Week142</t>
  </si>
  <si>
    <t>Week143</t>
  </si>
  <si>
    <t>Week144</t>
  </si>
  <si>
    <t>Week145</t>
  </si>
  <si>
    <t>Week146</t>
  </si>
  <si>
    <t>Week147</t>
  </si>
  <si>
    <t>Week148</t>
  </si>
  <si>
    <t>Week149</t>
  </si>
  <si>
    <t>Week150</t>
  </si>
  <si>
    <t>Week151</t>
  </si>
  <si>
    <t>Week152</t>
  </si>
  <si>
    <t>Week153</t>
  </si>
  <si>
    <t>Week154</t>
  </si>
  <si>
    <t>Week155</t>
  </si>
  <si>
    <t>Week156</t>
  </si>
  <si>
    <t>Week157</t>
  </si>
  <si>
    <t>Week158</t>
  </si>
  <si>
    <t>Week159</t>
  </si>
  <si>
    <t>Week160</t>
  </si>
  <si>
    <t>Week161</t>
  </si>
  <si>
    <t>Week162</t>
  </si>
  <si>
    <t>Week163</t>
  </si>
  <si>
    <t>Week164</t>
  </si>
  <si>
    <t>Week165</t>
  </si>
  <si>
    <t>Week166</t>
  </si>
  <si>
    <t>Week167</t>
  </si>
  <si>
    <t>Week168</t>
  </si>
  <si>
    <t>Week169</t>
  </si>
  <si>
    <t>Week170</t>
  </si>
  <si>
    <t>Week171</t>
  </si>
  <si>
    <t>Week172</t>
  </si>
  <si>
    <t>Week173</t>
  </si>
  <si>
    <t>Week174</t>
  </si>
  <si>
    <t>Week175</t>
  </si>
  <si>
    <t>Week176</t>
  </si>
  <si>
    <t>Week177</t>
  </si>
  <si>
    <t>Week178</t>
  </si>
  <si>
    <t>Week179</t>
  </si>
  <si>
    <t>Week180</t>
  </si>
  <si>
    <t>Week181</t>
  </si>
  <si>
    <t>Week182</t>
  </si>
  <si>
    <t>Week183</t>
  </si>
  <si>
    <t>Week184</t>
  </si>
  <si>
    <t>Week185</t>
  </si>
  <si>
    <t>Week186</t>
  </si>
  <si>
    <t>Week187</t>
  </si>
  <si>
    <t>Week188</t>
  </si>
  <si>
    <t>Week189</t>
  </si>
  <si>
    <t>Week190</t>
  </si>
  <si>
    <t>Week191</t>
  </si>
  <si>
    <t>Week192</t>
  </si>
  <si>
    <t>Week193</t>
  </si>
  <si>
    <t>Week194</t>
  </si>
  <si>
    <t>Week195</t>
  </si>
  <si>
    <t>Week196</t>
  </si>
  <si>
    <t>Week197</t>
  </si>
  <si>
    <t>Week198</t>
  </si>
  <si>
    <t>Week199</t>
  </si>
  <si>
    <t>Week200</t>
  </si>
  <si>
    <t>* The gray columns in the table below are automatically calculated</t>
  </si>
  <si>
    <t>Max effort/person/week:</t>
  </si>
  <si>
    <t xml:space="preserve">*Here you can add your custom project names and custom departments. </t>
  </si>
  <si>
    <t>*The weeks and start/end dates are automatically calculated based on the project start date you entered in the Data sheet. The dates count Saturday and Sunday as non-working days.</t>
  </si>
  <si>
    <t>Week start date</t>
  </si>
  <si>
    <t>Week end date</t>
  </si>
  <si>
    <t>*You can filter through the data using the slicers below or using the arrows in the table headers.</t>
  </si>
  <si>
    <t>*You can rearrange the data in the table (e.g., you can put names in the columns and week numbers in the rows, etc.) by clicking anywhere in the table and going to "Pivot Table Analyse"&gt;"Field list" in the Excel header. In case the data in the table is not up to date, go to Data &gt; Refresh All.</t>
  </si>
  <si>
    <t>Resource capacity planning template</t>
  </si>
  <si>
    <t>* The red cells show which people are overbooked and when, indicating that their workload sHould be reduced. The gray cells indicate that the employee is fully booked and cannot reasonably take on any more work. (Based on the max effort/person/week from the Data sheet)</t>
  </si>
  <si>
    <t>*This table shows the effort points for all employees across weeks, tasks, and projects. This is a pivot table. Do not write anythig in this table. All the information about your resource capacity should be listed in the table on the Data sheet. This table is where you can choose how you want to have that data presented.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</si>
</sst>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 yy"/>
  </numFmts>
  <fonts count="17">
    <font>
      <sz val="12"/>
      <color theme="1"/>
      <name val="Aptos Narrow"/>
      <family val="2"/>
      <scheme val="minor"/>
    </font>
    <font>
      <sz val="12"/>
      <color rgb="FF0082FF"/>
      <name val="Aptos Narrow (Body)"/>
    </font>
    <font>
      <sz val="12"/>
      <color rgb="FF488CF3"/>
      <name val="Aptos Narrow"/>
      <scheme val="minor"/>
    </font>
    <font>
      <b/>
      <sz val="26"/>
      <color rgb="FF488CF3"/>
      <name val="Aptos Narrow"/>
      <scheme val="minor"/>
    </font>
    <font>
      <sz val="12"/>
      <color theme="1"/>
      <name val="Aptos Narrow"/>
      <family val="2"/>
      <scheme val="minor"/>
    </font>
    <font>
      <b/>
      <sz val="12"/>
      <color theme="1"/>
      <name val="Aptos Narrow"/>
      <family val="2"/>
      <scheme val="minor"/>
    </font>
    <font>
      <sz val="12"/>
      <name val="Aptos Narrow"/>
      <scheme val="minor"/>
    </font>
    <font>
      <sz val="8"/>
      <name val="Aptos Narrow"/>
      <family val="2"/>
      <scheme val="minor"/>
    </font>
    <font>
      <b/>
      <sz val="14"/>
      <color theme="0"/>
      <name val="Aptos Narrow"/>
      <scheme val="minor"/>
    </font>
    <font>
      <sz val="26"/>
      <color rgb="FF488CF3"/>
      <name val="Human Sans Regular"/>
    </font>
    <font>
      <b/>
      <sz val="12"/>
      <color theme="0" tint="-4.9989318521683403E-2"/>
      <name val="Human Sans Regular"/>
    </font>
    <font>
      <sz val="12"/>
      <color theme="1"/>
      <name val="Human Sans Light"/>
    </font>
    <font>
      <sz val="12"/>
      <color rgb="FF488CF3"/>
      <name val="Human Sans Light"/>
    </font>
    <font>
      <b/>
      <sz val="14"/>
      <color theme="0"/>
      <name val="Human Sans Regular"/>
    </font>
    <font>
      <sz val="12"/>
      <name val="Human Sans Regular"/>
    </font>
    <font>
      <sz val="12"/>
      <color theme="1"/>
      <name val="Human Sans Regular"/>
    </font>
    <font>
      <sz val="12"/>
      <color theme="0" tint="-4.9989318521683403E-2"/>
      <name val="Human Sans Regular"/>
    </font>
  </fonts>
  <fills count="8">
    <fill>
      <patternFill patternType="none"/>
    </fill>
    <fill>
      <patternFill patternType="gray125"/>
    </fill>
    <fill>
      <patternFill patternType="solid">
        <fgColor rgb="FF031125"/>
        <bgColor indexed="64"/>
      </patternFill>
    </fill>
    <fill>
      <patternFill patternType="solid">
        <fgColor rgb="FF488CF3"/>
        <bgColor indexed="64"/>
      </patternFill>
    </fill>
    <fill>
      <patternFill patternType="solid">
        <fgColor rgb="FF67A1F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0E7F5"/>
        <bgColor indexed="64"/>
      </patternFill>
    </fill>
  </fills>
  <borders count="15">
    <border>
      <left/>
      <right/>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style="thin">
        <color theme="0"/>
      </left>
      <right style="thin">
        <color theme="0"/>
      </right>
      <top style="thin">
        <color theme="0"/>
      </top>
      <bottom style="thin">
        <color theme="0"/>
      </bottom>
      <diagonal/>
    </border>
    <border>
      <left style="thin">
        <color rgb="FF031125"/>
      </left>
      <right style="thin">
        <color theme="0" tint="-0.14996795556505021"/>
      </right>
      <top style="thin">
        <color rgb="FF031125"/>
      </top>
      <bottom/>
      <diagonal/>
    </border>
    <border>
      <left style="thin">
        <color theme="0" tint="-0.14996795556505021"/>
      </left>
      <right style="thin">
        <color theme="0" tint="-0.14996795556505021"/>
      </right>
      <top style="thin">
        <color rgb="FF031125"/>
      </top>
      <bottom/>
      <diagonal/>
    </border>
    <border>
      <left style="thin">
        <color theme="0" tint="-0.14996795556505021"/>
      </left>
      <right style="thin">
        <color rgb="FF031125"/>
      </right>
      <top style="thin">
        <color rgb="FF031125"/>
      </top>
      <bottom/>
      <diagonal/>
    </border>
    <border>
      <left/>
      <right/>
      <top/>
      <bottom style="thin">
        <color rgb="FF031125"/>
      </bottom>
      <diagonal/>
    </border>
    <border>
      <left style="thin">
        <color theme="1"/>
      </left>
      <right style="thin">
        <color theme="1"/>
      </right>
      <top style="thin">
        <color theme="1"/>
      </top>
      <bottom/>
      <diagonal/>
    </border>
    <border>
      <left style="thin">
        <color theme="0"/>
      </left>
      <right style="thin">
        <color theme="0"/>
      </right>
      <top style="thin">
        <color theme="0"/>
      </top>
      <bottom style="thin">
        <color rgb="FF031125"/>
      </bottom>
      <diagonal/>
    </border>
    <border>
      <left style="thin">
        <color theme="0"/>
      </left>
      <right style="thin">
        <color theme="0"/>
      </right>
      <top style="thin">
        <color rgb="FF031125"/>
      </top>
      <bottom style="thin">
        <color theme="0"/>
      </bottom>
      <diagonal/>
    </border>
  </borders>
  <cellStyleXfs count="2">
    <xf numFmtId="0" fontId="0" fillId="0" borderId="0"/>
    <xf numFmtId="9" fontId="4" fillId="0" borderId="0" applyFont="0" applyFill="0" applyBorder="0" applyAlignment="0" applyProtection="0"/>
  </cellStyleXfs>
  <cellXfs count="61">
    <xf numFmtId="0" fontId="0" fillId="0" borderId="0" xfId="0"/>
    <xf numFmtId="0" fontId="1" fillId="0" borderId="0" xfId="0" applyFont="1"/>
    <xf numFmtId="0" fontId="2" fillId="2" borderId="0" xfId="0" applyFont="1" applyFill="1" applyAlignment="1">
      <alignment vertical="center"/>
    </xf>
    <xf numFmtId="0" fontId="2" fillId="2" borderId="0" xfId="0" applyFont="1" applyFill="1"/>
    <xf numFmtId="0" fontId="3" fillId="2" borderId="0" xfId="0" applyFont="1" applyFill="1" applyAlignment="1">
      <alignment vertical="center"/>
    </xf>
    <xf numFmtId="0" fontId="2" fillId="2" borderId="0" xfId="0" applyFont="1" applyFill="1" applyAlignment="1">
      <alignment horizontal="right"/>
    </xf>
    <xf numFmtId="0" fontId="0" fillId="0" borderId="0" xfId="0" applyAlignment="1">
      <alignment horizontal="right"/>
    </xf>
    <xf numFmtId="0" fontId="0" fillId="0" borderId="0" xfId="0" applyAlignment="1">
      <alignment horizontal="left" vertical="center"/>
    </xf>
    <xf numFmtId="0" fontId="6" fillId="0" borderId="0" xfId="0" applyFont="1"/>
    <xf numFmtId="0" fontId="6" fillId="0" borderId="0" xfId="0" applyFont="1" applyAlignment="1">
      <alignment horizontal="center"/>
    </xf>
    <xf numFmtId="15" fontId="0" fillId="0" borderId="0" xfId="0" applyNumberFormat="1" applyAlignment="1">
      <alignment horizontal="right"/>
    </xf>
    <xf numFmtId="15" fontId="0" fillId="0" borderId="0" xfId="0" applyNumberFormat="1"/>
    <xf numFmtId="15" fontId="6" fillId="0" borderId="0" xfId="0" applyNumberFormat="1" applyFont="1" applyAlignment="1">
      <alignment vertical="top"/>
    </xf>
    <xf numFmtId="15" fontId="6" fillId="0" borderId="0" xfId="0" applyNumberFormat="1" applyFont="1"/>
    <xf numFmtId="0" fontId="0" fillId="0" borderId="0" xfId="0" applyAlignment="1">
      <alignment horizontal="left" indent="1"/>
    </xf>
    <xf numFmtId="0" fontId="0" fillId="0" borderId="0" xfId="0" applyAlignment="1">
      <alignment horizontal="left" indent="2"/>
    </xf>
    <xf numFmtId="0" fontId="8" fillId="0" borderId="0" xfId="0" applyFont="1" applyAlignment="1">
      <alignment horizontal="center" vertical="center" wrapText="1"/>
    </xf>
    <xf numFmtId="9" fontId="6" fillId="0" borderId="0" xfId="1" applyFont="1" applyFill="1" applyBorder="1"/>
    <xf numFmtId="14" fontId="0" fillId="0" borderId="0" xfId="0" applyNumberFormat="1"/>
    <xf numFmtId="0" fontId="0" fillId="0" borderId="0" xfId="0" pivotButton="1"/>
    <xf numFmtId="0" fontId="0" fillId="0" borderId="0" xfId="0" applyAlignment="1">
      <alignment horizontal="left"/>
    </xf>
    <xf numFmtId="0" fontId="2" fillId="0" borderId="0" xfId="0" applyFont="1" applyAlignment="1">
      <alignment vertical="center"/>
    </xf>
    <xf numFmtId="0" fontId="2" fillId="0" borderId="0" xfId="0" applyFont="1"/>
    <xf numFmtId="0" fontId="3" fillId="0" borderId="0" xfId="0" applyFont="1" applyAlignment="1">
      <alignment vertical="center"/>
    </xf>
    <xf numFmtId="0" fontId="2" fillId="0" borderId="0" xfId="0" applyFont="1" applyAlignment="1">
      <alignment horizontal="right"/>
    </xf>
    <xf numFmtId="0" fontId="9" fillId="2" borderId="0" xfId="0" applyFont="1" applyFill="1" applyAlignment="1">
      <alignment vertical="center"/>
    </xf>
    <xf numFmtId="0" fontId="10" fillId="2" borderId="4" xfId="0" applyFont="1" applyFill="1" applyBorder="1" applyAlignment="1">
      <alignment horizontal="left" vertical="center"/>
    </xf>
    <xf numFmtId="0" fontId="10" fillId="2" borderId="5" xfId="0" applyFont="1" applyFill="1" applyBorder="1"/>
    <xf numFmtId="0" fontId="10" fillId="2" borderId="6" xfId="0" applyFont="1" applyFill="1" applyBorder="1"/>
    <xf numFmtId="0" fontId="11" fillId="0" borderId="0" xfId="0" applyFont="1"/>
    <xf numFmtId="0" fontId="12" fillId="5" borderId="7" xfId="0" applyFont="1" applyFill="1" applyBorder="1" applyAlignment="1">
      <alignment horizontal="left" vertical="center" indent="1"/>
    </xf>
    <xf numFmtId="0" fontId="12" fillId="5" borderId="7" xfId="0" applyFont="1" applyFill="1" applyBorder="1" applyAlignment="1">
      <alignment horizontal="left" indent="1"/>
    </xf>
    <xf numFmtId="164" fontId="12" fillId="5" borderId="7" xfId="0" applyNumberFormat="1" applyFont="1" applyFill="1" applyBorder="1" applyAlignment="1">
      <alignment horizontal="left" indent="1"/>
    </xf>
    <xf numFmtId="0" fontId="13" fillId="3" borderId="3"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4" fillId="0" borderId="0" xfId="0" applyFont="1"/>
    <xf numFmtId="0" fontId="14" fillId="6" borderId="7" xfId="0" applyFont="1" applyFill="1" applyBorder="1"/>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3" borderId="0" xfId="0" applyFont="1" applyFill="1" applyAlignment="1">
      <alignment horizontal="center" vertical="center" wrapText="1"/>
    </xf>
    <xf numFmtId="164" fontId="14" fillId="0" borderId="0" xfId="0" applyNumberFormat="1" applyFont="1" applyAlignment="1">
      <alignment vertical="top"/>
    </xf>
    <xf numFmtId="164" fontId="14" fillId="6" borderId="7" xfId="0" applyNumberFormat="1" applyFont="1" applyFill="1" applyBorder="1"/>
    <xf numFmtId="0" fontId="14" fillId="0" borderId="0" xfId="0" applyFont="1" applyAlignment="1">
      <alignment horizontal="center"/>
    </xf>
    <xf numFmtId="164" fontId="14" fillId="0" borderId="11" xfId="0" applyNumberFormat="1" applyFont="1" applyBorder="1" applyAlignment="1">
      <alignment vertical="top"/>
    </xf>
    <xf numFmtId="0" fontId="14" fillId="0" borderId="0" xfId="0" applyFont="1" applyAlignment="1">
      <alignment vertical="top"/>
    </xf>
    <xf numFmtId="0" fontId="13" fillId="2" borderId="1" xfId="0" applyFont="1" applyFill="1" applyBorder="1" applyAlignment="1">
      <alignment horizontal="center" vertical="center" wrapText="1"/>
    </xf>
    <xf numFmtId="0" fontId="0" fillId="2" borderId="0" xfId="0" applyFill="1"/>
    <xf numFmtId="0" fontId="13" fillId="2" borderId="2" xfId="0" applyFont="1" applyFill="1" applyBorder="1" applyAlignment="1">
      <alignment horizontal="center" vertical="center" wrapText="1"/>
    </xf>
    <xf numFmtId="0" fontId="15" fillId="0" borderId="0" xfId="0" applyFont="1"/>
    <xf numFmtId="0" fontId="15" fillId="0" borderId="0" xfId="0" applyFont="1" applyAlignment="1">
      <alignment horizontal="left" vertical="center"/>
    </xf>
    <xf numFmtId="0" fontId="15" fillId="5" borderId="7" xfId="0" applyFont="1" applyFill="1" applyBorder="1"/>
    <xf numFmtId="164" fontId="15" fillId="5" borderId="7" xfId="0" applyNumberFormat="1" applyFont="1" applyFill="1" applyBorder="1"/>
    <xf numFmtId="0" fontId="16" fillId="4" borderId="0" xfId="0" applyFont="1" applyFill="1" applyAlignment="1">
      <alignment horizontal="right" vertical="center" wrapText="1"/>
    </xf>
    <xf numFmtId="0" fontId="16" fillId="4" borderId="0" xfId="0" applyFont="1" applyFill="1" applyAlignment="1">
      <alignment horizontal="left" vertical="center"/>
    </xf>
    <xf numFmtId="0" fontId="16" fillId="4" borderId="12" xfId="0" applyFont="1" applyFill="1" applyBorder="1" applyAlignment="1">
      <alignment horizontal="left" vertical="center"/>
    </xf>
    <xf numFmtId="0" fontId="0" fillId="7" borderId="0" xfId="0" applyFill="1"/>
    <xf numFmtId="0" fontId="5" fillId="7" borderId="0" xfId="0" applyFont="1" applyFill="1"/>
    <xf numFmtId="0" fontId="14" fillId="6" borderId="13" xfId="0" applyFont="1" applyFill="1" applyBorder="1"/>
    <xf numFmtId="164" fontId="14" fillId="6" borderId="13" xfId="0" applyNumberFormat="1" applyFont="1" applyFill="1" applyBorder="1"/>
    <xf numFmtId="0" fontId="14" fillId="6" borderId="14" xfId="0" applyFont="1" applyFill="1" applyBorder="1"/>
    <xf numFmtId="164" fontId="14" fillId="6" borderId="14" xfId="0" applyNumberFormat="1" applyFont="1" applyFill="1" applyBorder="1"/>
  </cellXfs>
  <cellStyles count="2">
    <cellStyle name="Normal" xfId="0" builtinId="0"/>
    <cellStyle name="Per cent" xfId="1" builtinId="5"/>
  </cellStyles>
  <dxfs count="25">
    <dxf>
      <fill>
        <patternFill>
          <bgColor rgb="FFC0E7F5"/>
        </patternFill>
      </fill>
    </dxf>
    <dxf>
      <fill>
        <patternFill patternType="solid">
          <bgColor theme="3" tint="0.89999084444715716"/>
        </patternFill>
      </fill>
    </dxf>
    <dxf>
      <font>
        <b/>
      </font>
    </dxf>
    <dxf>
      <font>
        <b/>
      </font>
    </dxf>
    <dxf>
      <font>
        <b/>
      </font>
    </dxf>
    <dxf>
      <font>
        <b/>
      </font>
    </dxf>
    <dxf>
      <font>
        <color theme="1"/>
      </font>
      <fill>
        <patternFill>
          <bgColor theme="0" tint="-0.14996795556505021"/>
        </patternFill>
      </fill>
    </dxf>
    <dxf>
      <font>
        <color rgb="FF9C0006"/>
      </font>
      <fill>
        <patternFill>
          <bgColor rgb="FFFFC7CE"/>
        </patternFill>
      </fill>
    </dxf>
    <dxf>
      <font>
        <b val="0"/>
        <i val="0"/>
        <strike val="0"/>
        <condense val="0"/>
        <extend val="0"/>
        <outline val="0"/>
        <shadow val="0"/>
        <u val="none"/>
        <vertAlign val="baseline"/>
        <sz val="12"/>
        <color auto="1"/>
        <name val="Aptos Narrow"/>
        <scheme val="minor"/>
      </font>
      <alignment horizontal="center" vertical="bottom" textRotation="0" wrapText="0" indent="0" justifyLastLine="0" shrinkToFit="0" readingOrder="0"/>
    </dxf>
    <dxf>
      <font>
        <b val="0"/>
        <i val="0"/>
        <strike val="0"/>
        <condense val="0"/>
        <extend val="0"/>
        <outline val="0"/>
        <shadow val="0"/>
        <u val="none"/>
        <vertAlign val="baseline"/>
        <sz val="12"/>
        <color auto="1"/>
        <name val="Human Sans Regular"/>
        <scheme val="none"/>
      </font>
      <alignment horizontal="center" vertical="bottom" textRotation="0" wrapText="0" indent="0" justifyLastLine="0" shrinkToFit="0" readingOrder="0"/>
      <border outline="0">
        <left style="thin">
          <color theme="0"/>
        </left>
      </border>
    </dxf>
    <dxf>
      <font>
        <b val="0"/>
        <i val="0"/>
        <strike val="0"/>
        <condense val="0"/>
        <extend val="0"/>
        <outline val="0"/>
        <shadow val="0"/>
        <u val="none"/>
        <vertAlign val="baseline"/>
        <sz val="12"/>
        <color auto="1"/>
        <name val="Aptos Narrow"/>
        <scheme val="minor"/>
      </font>
      <fill>
        <patternFill patternType="none">
          <fgColor indexed="64"/>
          <bgColor indexed="65"/>
        </patternFill>
      </fill>
    </dxf>
    <dxf>
      <font>
        <b val="0"/>
        <i val="0"/>
        <strike val="0"/>
        <condense val="0"/>
        <extend val="0"/>
        <outline val="0"/>
        <shadow val="0"/>
        <u val="none"/>
        <vertAlign val="baseline"/>
        <sz val="12"/>
        <color auto="1"/>
        <name val="Human Sans Regular"/>
        <scheme val="none"/>
      </font>
      <numFmt numFmtId="164" formatCode="d\ mmm\ yy"/>
      <fill>
        <patternFill patternType="solid">
          <fgColor indexed="64"/>
          <bgColor theme="0" tint="-0.249977111117893"/>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ptos Narrow"/>
        <scheme val="minor"/>
      </font>
      <alignment horizontal="general" vertical="top" textRotation="0" wrapText="0" indent="0" justifyLastLine="0" shrinkToFit="0" readingOrder="0"/>
    </dxf>
    <dxf>
      <font>
        <b val="0"/>
        <i val="0"/>
        <strike val="0"/>
        <condense val="0"/>
        <extend val="0"/>
        <outline val="0"/>
        <shadow val="0"/>
        <u val="none"/>
        <vertAlign val="baseline"/>
        <sz val="12"/>
        <color auto="1"/>
        <name val="Human Sans Regular"/>
        <scheme val="none"/>
      </font>
      <numFmt numFmtId="164" formatCode="d\ mmm\ yy"/>
      <alignment horizontal="general" vertical="top" textRotation="0" wrapText="0" indent="0" justifyLastLine="0" shrinkToFit="0" readingOrder="0"/>
      <border outline="0">
        <left style="thin">
          <color theme="0"/>
        </left>
        <right style="thin">
          <color theme="0"/>
        </right>
      </border>
    </dxf>
    <dxf>
      <font>
        <b val="0"/>
        <i val="0"/>
        <strike val="0"/>
        <condense val="0"/>
        <extend val="0"/>
        <outline val="0"/>
        <shadow val="0"/>
        <u val="none"/>
        <vertAlign val="baseline"/>
        <sz val="12"/>
        <color auto="1"/>
        <name val="Aptos Narrow"/>
        <scheme val="minor"/>
      </font>
    </dxf>
    <dxf>
      <font>
        <b val="0"/>
        <i val="0"/>
        <strike val="0"/>
        <condense val="0"/>
        <extend val="0"/>
        <outline val="0"/>
        <shadow val="0"/>
        <u val="none"/>
        <vertAlign val="baseline"/>
        <sz val="12"/>
        <color auto="1"/>
        <name val="Human Sans Regular"/>
        <scheme val="none"/>
      </font>
      <numFmt numFmtId="0" formatCode="General"/>
      <fill>
        <patternFill patternType="solid">
          <fgColor indexed="64"/>
          <bgColor theme="0" tint="-0.249977111117893"/>
        </patternFill>
      </fill>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2"/>
        <color auto="1"/>
        <name val="Aptos Narrow"/>
        <scheme val="minor"/>
      </font>
    </dxf>
    <dxf>
      <font>
        <b val="0"/>
        <i val="0"/>
        <strike val="0"/>
        <condense val="0"/>
        <extend val="0"/>
        <outline val="0"/>
        <shadow val="0"/>
        <u val="none"/>
        <vertAlign val="baseline"/>
        <sz val="12"/>
        <color auto="1"/>
        <name val="Human Sans Regular"/>
        <scheme val="none"/>
      </font>
      <border outline="0">
        <right style="thin">
          <color theme="0"/>
        </right>
      </border>
    </dxf>
    <dxf>
      <font>
        <b val="0"/>
        <i val="0"/>
        <strike val="0"/>
        <condense val="0"/>
        <extend val="0"/>
        <outline val="0"/>
        <shadow val="0"/>
        <u val="none"/>
        <vertAlign val="baseline"/>
        <sz val="12"/>
        <color auto="1"/>
        <name val="Aptos Narrow"/>
        <scheme val="minor"/>
      </font>
    </dxf>
    <dxf>
      <font>
        <b val="0"/>
        <i val="0"/>
        <strike val="0"/>
        <condense val="0"/>
        <extend val="0"/>
        <outline val="0"/>
        <shadow val="0"/>
        <u val="none"/>
        <vertAlign val="baseline"/>
        <sz val="12"/>
        <color auto="1"/>
        <name val="Human Sans Regular"/>
        <scheme val="none"/>
      </font>
    </dxf>
    <dxf>
      <font>
        <b val="0"/>
        <i val="0"/>
        <strike val="0"/>
        <condense val="0"/>
        <extend val="0"/>
        <outline val="0"/>
        <shadow val="0"/>
        <u val="none"/>
        <vertAlign val="baseline"/>
        <sz val="12"/>
        <color auto="1"/>
        <name val="Aptos Narrow"/>
        <scheme val="minor"/>
      </font>
    </dxf>
    <dxf>
      <font>
        <b val="0"/>
        <i val="0"/>
        <strike val="0"/>
        <condense val="0"/>
        <extend val="0"/>
        <outline val="0"/>
        <shadow val="0"/>
        <u val="none"/>
        <vertAlign val="baseline"/>
        <sz val="12"/>
        <color auto="1"/>
        <name val="Human Sans Regular"/>
        <scheme val="none"/>
      </font>
    </dxf>
    <dxf>
      <font>
        <b val="0"/>
        <i val="0"/>
        <strike val="0"/>
        <condense val="0"/>
        <extend val="0"/>
        <outline val="0"/>
        <shadow val="0"/>
        <u val="none"/>
        <vertAlign val="baseline"/>
        <sz val="12"/>
        <color auto="1"/>
        <name val="Human Sans Regular"/>
        <scheme val="none"/>
      </font>
    </dxf>
    <dxf>
      <font>
        <b val="0"/>
        <i val="0"/>
        <strike val="0"/>
        <condense val="0"/>
        <extend val="0"/>
        <outline val="0"/>
        <shadow val="0"/>
        <u val="none"/>
        <vertAlign val="baseline"/>
        <sz val="12"/>
        <color auto="1"/>
        <name val="Human Sans Regular"/>
        <scheme val="none"/>
      </font>
    </dxf>
    <dxf>
      <font>
        <b/>
        <i val="0"/>
        <strike val="0"/>
        <condense val="0"/>
        <extend val="0"/>
        <outline val="0"/>
        <shadow val="0"/>
        <u val="none"/>
        <vertAlign val="baseline"/>
        <sz val="14"/>
        <color theme="0"/>
        <name val="Aptos Narrow"/>
        <scheme val="minor"/>
      </font>
      <fill>
        <patternFill patternType="solid">
          <fgColor indexed="64"/>
          <bgColor rgb="FF488CF3"/>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s>
  <tableStyles count="0" defaultTableStyle="TableStyleMedium2" defaultPivotStyle="PivotStyleLight16"/>
  <colors>
    <mruColors>
      <color rgb="FF031125"/>
      <color rgb="FF67A1F2"/>
      <color rgb="FFC0E7F5"/>
      <color rgb="FF488CF3"/>
      <color rgb="FF48AFF3"/>
      <color rgb="FF0093FF"/>
      <color rgb="FF0082FF"/>
      <color rgb="FF001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plaky.com/login"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app.plaky.com/login"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plaky.com/login" TargetMode="External"/></Relationships>
</file>

<file path=xl/drawings/drawing1.xml><?xml version="1.0" encoding="utf-8"?>
<xdr:wsDr xmlns:xdr="http://schemas.openxmlformats.org/drawingml/2006/spreadsheetDrawing" xmlns:a="http://schemas.openxmlformats.org/drawingml/2006/main">
  <xdr:twoCellAnchor editAs="absolute">
    <xdr:from>
      <xdr:col>13</xdr:col>
      <xdr:colOff>333375</xdr:colOff>
      <xdr:row>0</xdr:row>
      <xdr:rowOff>139700</xdr:rowOff>
    </xdr:from>
    <xdr:to>
      <xdr:col>16</xdr:col>
      <xdr:colOff>485775</xdr:colOff>
      <xdr:row>0</xdr:row>
      <xdr:rowOff>584200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93036289-24A1-8DB6-D111-1EBD922D8A53}"/>
            </a:ext>
          </a:extLst>
        </xdr:cNvPr>
        <xdr:cNvSpPr/>
      </xdr:nvSpPr>
      <xdr:spPr>
        <a:xfrm>
          <a:off x="14833600" y="139700"/>
          <a:ext cx="2628900" cy="444500"/>
        </a:xfrm>
        <a:prstGeom prst="roundRect">
          <a:avLst/>
        </a:prstGeom>
        <a:solidFill>
          <a:srgbClr val="488CF3"/>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Manage your project</a:t>
          </a:r>
          <a:r>
            <a:rPr lang="en-GB" sz="1400" baseline="0"/>
            <a:t> with Plaky</a:t>
          </a:r>
          <a:endParaRPr lang="en-GB" sz="1400"/>
        </a:p>
      </xdr:txBody>
    </xdr:sp>
    <xdr:clientData/>
  </xdr:twoCellAnchor>
  <xdr:twoCellAnchor editAs="oneCell">
    <xdr:from>
      <xdr:col>1</xdr:col>
      <xdr:colOff>202329</xdr:colOff>
      <xdr:row>0</xdr:row>
      <xdr:rowOff>131055</xdr:rowOff>
    </xdr:from>
    <xdr:to>
      <xdr:col>1</xdr:col>
      <xdr:colOff>1548529</xdr:colOff>
      <xdr:row>0</xdr:row>
      <xdr:rowOff>574857</xdr:rowOff>
    </xdr:to>
    <xdr:pic>
      <xdr:nvPicPr>
        <xdr:cNvPr id="4" name="Picture 3">
          <a:extLst>
            <a:ext uri="{FF2B5EF4-FFF2-40B4-BE49-F238E27FC236}">
              <a16:creationId xmlns:a16="http://schemas.microsoft.com/office/drawing/2014/main" id="{2398EA90-EC56-B081-2E32-4EFD96A4D3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931" y="131055"/>
          <a:ext cx="1346200" cy="4438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17</xdr:col>
      <xdr:colOff>673100</xdr:colOff>
      <xdr:row>0</xdr:row>
      <xdr:rowOff>139700</xdr:rowOff>
    </xdr:from>
    <xdr:to>
      <xdr:col>21</xdr:col>
      <xdr:colOff>0</xdr:colOff>
      <xdr:row>0</xdr:row>
      <xdr:rowOff>584200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90F4C20C-AB92-5F4F-B57D-E224FACD0645}"/>
            </a:ext>
          </a:extLst>
        </xdr:cNvPr>
        <xdr:cNvSpPr/>
      </xdr:nvSpPr>
      <xdr:spPr>
        <a:xfrm>
          <a:off x="14859000" y="139700"/>
          <a:ext cx="2628900" cy="444500"/>
        </a:xfrm>
        <a:prstGeom prst="roundRect">
          <a:avLst/>
        </a:prstGeom>
        <a:solidFill>
          <a:srgbClr val="488CF3"/>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Manage your project</a:t>
          </a:r>
          <a:r>
            <a:rPr lang="en-GB" sz="1400" baseline="0"/>
            <a:t> with Plaky</a:t>
          </a:r>
          <a:endParaRPr lang="en-GB" sz="1400"/>
        </a:p>
      </xdr:txBody>
    </xdr:sp>
    <xdr:clientData/>
  </xdr:twoCellAnchor>
  <xdr:twoCellAnchor editAs="oneCell">
    <xdr:from>
      <xdr:col>1</xdr:col>
      <xdr:colOff>208109</xdr:colOff>
      <xdr:row>0</xdr:row>
      <xdr:rowOff>184444</xdr:rowOff>
    </xdr:from>
    <xdr:to>
      <xdr:col>1</xdr:col>
      <xdr:colOff>1270000</xdr:colOff>
      <xdr:row>0</xdr:row>
      <xdr:rowOff>534518</xdr:rowOff>
    </xdr:to>
    <xdr:pic>
      <xdr:nvPicPr>
        <xdr:cNvPr id="3" name="Picture 2">
          <a:extLst>
            <a:ext uri="{FF2B5EF4-FFF2-40B4-BE49-F238E27FC236}">
              <a16:creationId xmlns:a16="http://schemas.microsoft.com/office/drawing/2014/main" id="{18A8CD61-F6B4-3E49-A059-140BA21DF0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5630" y="184444"/>
          <a:ext cx="1061891" cy="350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1397000</xdr:colOff>
      <xdr:row>17</xdr:row>
      <xdr:rowOff>127000</xdr:rowOff>
    </xdr:to>
    <mc:AlternateContent xmlns:mc="http://schemas.openxmlformats.org/markup-compatibility/2006" xmlns:a14="http://schemas.microsoft.com/office/drawing/2010/main">
      <mc:Choice Requires="a14">
        <xdr:graphicFrame macro="">
          <xdr:nvGraphicFramePr>
            <xdr:cNvPr id="2" name="Project">
              <a:extLst>
                <a:ext uri="{FF2B5EF4-FFF2-40B4-BE49-F238E27FC236}">
                  <a16:creationId xmlns:a16="http://schemas.microsoft.com/office/drawing/2014/main" id="{2EFCB6AD-429B-E2CB-2A3F-CF6AE5984EA2}"/>
                </a:ext>
              </a:extLst>
            </xdr:cNvPr>
            <xdr:cNvGraphicFramePr/>
          </xdr:nvGraphicFramePr>
          <xdr:xfrm>
            <a:off x="0" y="0"/>
            <a:ext cx="0" cy="0"/>
          </xdr:xfrm>
          <a:graphic>
            <a:graphicData uri="http://schemas.microsoft.com/office/drawing/2010/slicer">
              <sle:slicer xmlns:sle="http://schemas.microsoft.com/office/drawing/2010/slicer" name="Project"/>
            </a:graphicData>
          </a:graphic>
        </xdr:graphicFrame>
      </mc:Choice>
      <mc:Fallback xmlns="">
        <xdr:sp macro="" textlink="">
          <xdr:nvSpPr>
            <xdr:cNvPr id="0" name=""/>
            <xdr:cNvSpPr>
              <a:spLocks noTextEdit="1"/>
            </xdr:cNvSpPr>
          </xdr:nvSpPr>
          <xdr:spPr>
            <a:xfrm>
              <a:off x="355600" y="3225800"/>
              <a:ext cx="1397000" cy="9398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17</xdr:row>
      <xdr:rowOff>120650</xdr:rowOff>
    </xdr:from>
    <xdr:to>
      <xdr:col>2</xdr:col>
      <xdr:colOff>1397000</xdr:colOff>
      <xdr:row>27</xdr:row>
      <xdr:rowOff>50800</xdr:rowOff>
    </xdr:to>
    <mc:AlternateContent xmlns:mc="http://schemas.openxmlformats.org/markup-compatibility/2006" xmlns:a14="http://schemas.microsoft.com/office/drawing/2010/main">
      <mc:Choice Requires="a14">
        <xdr:graphicFrame macro="">
          <xdr:nvGraphicFramePr>
            <xdr:cNvPr id="3" name="Department">
              <a:extLst>
                <a:ext uri="{FF2B5EF4-FFF2-40B4-BE49-F238E27FC236}">
                  <a16:creationId xmlns:a16="http://schemas.microsoft.com/office/drawing/2014/main" id="{E7F35C62-9922-9ADF-DB01-CE90E339A14F}"/>
                </a:ext>
              </a:extLst>
            </xdr:cNvPr>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355600" y="4159250"/>
              <a:ext cx="1397000" cy="19621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27</xdr:row>
      <xdr:rowOff>38100</xdr:rowOff>
    </xdr:from>
    <xdr:to>
      <xdr:col>2</xdr:col>
      <xdr:colOff>1384300</xdr:colOff>
      <xdr:row>39</xdr:row>
      <xdr:rowOff>0</xdr:rowOff>
    </xdr:to>
    <mc:AlternateContent xmlns:mc="http://schemas.openxmlformats.org/markup-compatibility/2006" xmlns:a14="http://schemas.microsoft.com/office/drawing/2010/main">
      <mc:Choice Requires="a14">
        <xdr:graphicFrame macro="">
          <xdr:nvGraphicFramePr>
            <xdr:cNvPr id="4" name="Name">
              <a:extLst>
                <a:ext uri="{FF2B5EF4-FFF2-40B4-BE49-F238E27FC236}">
                  <a16:creationId xmlns:a16="http://schemas.microsoft.com/office/drawing/2014/main" id="{24F81C91-B747-0801-2DF5-D96090793030}"/>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355600" y="6108700"/>
              <a:ext cx="1384300" cy="24003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12700</xdr:colOff>
      <xdr:row>6</xdr:row>
      <xdr:rowOff>190500</xdr:rowOff>
    </xdr:from>
    <xdr:to>
      <xdr:col>10</xdr:col>
      <xdr:colOff>292100</xdr:colOff>
      <xdr:row>11</xdr:row>
      <xdr:rowOff>190500</xdr:rowOff>
    </xdr:to>
    <mc:AlternateContent xmlns:mc="http://schemas.openxmlformats.org/markup-compatibility/2006" xmlns:a14="http://schemas.microsoft.com/office/drawing/2010/main">
      <mc:Choice Requires="a14">
        <xdr:graphicFrame macro="">
          <xdr:nvGraphicFramePr>
            <xdr:cNvPr id="5" name="Week">
              <a:extLst>
                <a:ext uri="{FF2B5EF4-FFF2-40B4-BE49-F238E27FC236}">
                  <a16:creationId xmlns:a16="http://schemas.microsoft.com/office/drawing/2014/main" id="{4A0AED3C-01C3-B54F-B92E-C5ECAD665561}"/>
                </a:ext>
              </a:extLst>
            </xdr:cNvPr>
            <xdr:cNvGraphicFramePr/>
          </xdr:nvGraphicFramePr>
          <xdr:xfrm>
            <a:off x="0" y="0"/>
            <a:ext cx="0" cy="0"/>
          </xdr:xfrm>
          <a:graphic>
            <a:graphicData uri="http://schemas.microsoft.com/office/drawing/2010/slicer">
              <sle:slicer xmlns:sle="http://schemas.microsoft.com/office/drawing/2010/slicer" name="Week"/>
            </a:graphicData>
          </a:graphic>
        </xdr:graphicFrame>
      </mc:Choice>
      <mc:Fallback xmlns="">
        <xdr:sp macro="" textlink="">
          <xdr:nvSpPr>
            <xdr:cNvPr id="0" name=""/>
            <xdr:cNvSpPr>
              <a:spLocks noTextEdit="1"/>
            </xdr:cNvSpPr>
          </xdr:nvSpPr>
          <xdr:spPr>
            <a:xfrm>
              <a:off x="368300" y="1905000"/>
              <a:ext cx="7073900" cy="1016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20</xdr:col>
      <xdr:colOff>429260</xdr:colOff>
      <xdr:row>0</xdr:row>
      <xdr:rowOff>139700</xdr:rowOff>
    </xdr:from>
    <xdr:to>
      <xdr:col>23</xdr:col>
      <xdr:colOff>307340</xdr:colOff>
      <xdr:row>0</xdr:row>
      <xdr:rowOff>584200</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E6E9D515-821E-7C47-AF3E-8F8A123723D5}"/>
            </a:ext>
          </a:extLst>
        </xdr:cNvPr>
        <xdr:cNvSpPr/>
      </xdr:nvSpPr>
      <xdr:spPr>
        <a:xfrm>
          <a:off x="14884400" y="139700"/>
          <a:ext cx="2641600" cy="444500"/>
        </a:xfrm>
        <a:prstGeom prst="roundRect">
          <a:avLst/>
        </a:prstGeom>
        <a:solidFill>
          <a:srgbClr val="488CF3"/>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Manage your project</a:t>
          </a:r>
          <a:r>
            <a:rPr lang="en-GB" sz="1400" baseline="0"/>
            <a:t> with Plaky</a:t>
          </a:r>
          <a:endParaRPr lang="en-GB" sz="1400"/>
        </a:p>
      </xdr:txBody>
    </xdr:sp>
    <xdr:clientData/>
  </xdr:twoCellAnchor>
  <xdr:twoCellAnchor editAs="oneCell">
    <xdr:from>
      <xdr:col>2</xdr:col>
      <xdr:colOff>223046</xdr:colOff>
      <xdr:row>0</xdr:row>
      <xdr:rowOff>141112</xdr:rowOff>
    </xdr:from>
    <xdr:to>
      <xdr:col>2</xdr:col>
      <xdr:colOff>1569246</xdr:colOff>
      <xdr:row>0</xdr:row>
      <xdr:rowOff>584914</xdr:rowOff>
    </xdr:to>
    <xdr:pic>
      <xdr:nvPicPr>
        <xdr:cNvPr id="7" name="Picture 6">
          <a:extLst>
            <a:ext uri="{FF2B5EF4-FFF2-40B4-BE49-F238E27FC236}">
              <a16:creationId xmlns:a16="http://schemas.microsoft.com/office/drawing/2014/main" id="{ECD73B4F-5091-8147-9744-44BCBD6CF0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8100" y="141112"/>
          <a:ext cx="1346200" cy="44380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elena Kalaba" id="{3C17E81A-524C-4049-8955-F5795C855346}" userId="8ab59b26417a252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lena Kalaba" refreshedDate="45398.769591319447" createdVersion="8" refreshedVersion="8" minRefreshableVersion="3" recordCount="13" xr:uid="{FC8EBD88-FC9C-CB44-B532-534CF229B305}">
  <cacheSource type="worksheet">
    <worksheetSource name="Table1"/>
  </cacheSource>
  <cacheFields count="8">
    <cacheField name="Project" numFmtId="0">
      <sharedItems count="2">
        <s v="Alpha"/>
        <s v="Beta"/>
      </sharedItems>
    </cacheField>
    <cacheField name="Activity" numFmtId="0">
      <sharedItems count="13">
        <s v="Activity 1"/>
        <s v="Activity 2"/>
        <s v="Activity 3"/>
        <s v="Activity 4"/>
        <s v="Activity 5"/>
        <s v="Activity 6"/>
        <s v="Activity 7"/>
        <s v="Activity 10"/>
        <s v="Activity 8" u="1"/>
        <s v="Activity 9" u="1"/>
        <s v="Activity 11" u="1"/>
        <s v="Activity 12" u="1"/>
        <s v="Activity 13" u="1"/>
      </sharedItems>
    </cacheField>
    <cacheField name="Department" numFmtId="0">
      <sharedItems containsBlank="1" count="8">
        <s v="Development"/>
        <s v="Marketing"/>
        <s v="Finances"/>
        <m u="1"/>
        <s v="Design" u="1"/>
        <s v="PR" u="1"/>
        <s v="HR" u="1"/>
        <s v="Content" u="1"/>
      </sharedItems>
    </cacheField>
    <cacheField name="Name" numFmtId="0">
      <sharedItems count="7">
        <s v="Maria A."/>
        <s v="Jessica B."/>
        <s v="Tom C."/>
        <s v="Philip D."/>
        <s v="Connor E."/>
        <s v="Fatima F."/>
        <s v="Richard G."/>
      </sharedItems>
    </cacheField>
    <cacheField name="Week" numFmtId="0">
      <sharedItems count="6">
        <s v="Week1"/>
        <s v="Week2"/>
        <s v="Week16"/>
        <s v="Week6"/>
        <s v="Week8"/>
        <s v=""/>
      </sharedItems>
    </cacheField>
    <cacheField name="Start date" numFmtId="164">
      <sharedItems containsNonDate="0" containsDate="1" containsString="0" containsBlank="1" minDate="2024-01-01T00:00:00" maxDate="2024-04-16T00:00:00"/>
    </cacheField>
    <cacheField name="End date" numFmtId="164">
      <sharedItems containsDate="1" containsMixedTypes="1" minDate="2024-01-05T00:00:00" maxDate="2024-04-20T00:00:00"/>
    </cacheField>
    <cacheField name="Effort" numFmtId="0">
      <sharedItems containsString="0" containsBlank="1" containsNumber="1" containsInteger="1" minValue="1" maxValue="8"/>
    </cacheField>
  </cacheFields>
  <extLst>
    <ext xmlns:x14="http://schemas.microsoft.com/office/spreadsheetml/2009/9/main" uri="{725AE2AE-9491-48be-B2B4-4EB974FC3084}">
      <x14:pivotCacheDefinition pivotCacheId="193018057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x v="0"/>
    <x v="0"/>
    <x v="0"/>
    <x v="0"/>
    <x v="0"/>
    <d v="2024-01-01T00:00:00"/>
    <d v="2024-01-05T00:00:00"/>
    <n v="2"/>
  </r>
  <r>
    <x v="0"/>
    <x v="1"/>
    <x v="1"/>
    <x v="1"/>
    <x v="1"/>
    <d v="2024-01-08T00:00:00"/>
    <d v="2024-01-12T00:00:00"/>
    <n v="3"/>
  </r>
  <r>
    <x v="1"/>
    <x v="2"/>
    <x v="2"/>
    <x v="2"/>
    <x v="2"/>
    <d v="2024-04-15T00:00:00"/>
    <d v="2024-04-19T00:00:00"/>
    <n v="5"/>
  </r>
  <r>
    <x v="1"/>
    <x v="3"/>
    <x v="1"/>
    <x v="3"/>
    <x v="1"/>
    <d v="2024-01-08T00:00:00"/>
    <d v="2024-01-12T00:00:00"/>
    <n v="7"/>
  </r>
  <r>
    <x v="0"/>
    <x v="4"/>
    <x v="0"/>
    <x v="4"/>
    <x v="3"/>
    <d v="2024-02-05T00:00:00"/>
    <d v="2024-02-09T00:00:00"/>
    <n v="3"/>
  </r>
  <r>
    <x v="0"/>
    <x v="5"/>
    <x v="0"/>
    <x v="5"/>
    <x v="4"/>
    <d v="2024-02-19T00:00:00"/>
    <d v="2024-02-23T00:00:00"/>
    <n v="8"/>
  </r>
  <r>
    <x v="1"/>
    <x v="6"/>
    <x v="2"/>
    <x v="6"/>
    <x v="0"/>
    <d v="2024-01-01T00:00:00"/>
    <d v="2024-01-05T00:00:00"/>
    <n v="1"/>
  </r>
  <r>
    <x v="0"/>
    <x v="2"/>
    <x v="0"/>
    <x v="0"/>
    <x v="1"/>
    <d v="2024-01-08T00:00:00"/>
    <d v="2024-01-12T00:00:00"/>
    <n v="6"/>
  </r>
  <r>
    <x v="0"/>
    <x v="2"/>
    <x v="1"/>
    <x v="1"/>
    <x v="0"/>
    <d v="2024-01-01T00:00:00"/>
    <d v="2024-01-05T00:00:00"/>
    <n v="7"/>
  </r>
  <r>
    <x v="0"/>
    <x v="7"/>
    <x v="0"/>
    <x v="0"/>
    <x v="1"/>
    <d v="2024-01-08T00:00:00"/>
    <d v="2024-01-12T00:00:00"/>
    <n v="7"/>
  </r>
  <r>
    <x v="0"/>
    <x v="3"/>
    <x v="1"/>
    <x v="1"/>
    <x v="0"/>
    <d v="2024-01-01T00:00:00"/>
    <d v="2024-01-05T00:00:00"/>
    <n v="4"/>
  </r>
  <r>
    <x v="1"/>
    <x v="1"/>
    <x v="2"/>
    <x v="2"/>
    <x v="2"/>
    <d v="2024-04-15T00:00:00"/>
    <d v="2024-04-19T00:00:00"/>
    <n v="5"/>
  </r>
  <r>
    <x v="0"/>
    <x v="3"/>
    <x v="2"/>
    <x v="2"/>
    <x v="5"/>
    <m/>
    <s v=""/>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247121C-6F25-7742-88FC-AA36CF88B7B2}"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D14:K44" firstHeaderRow="1" firstDataRow="2" firstDataCol="1"/>
  <pivotFields count="8">
    <pivotField axis="axisRow" showAll="0">
      <items count="3">
        <item x="0"/>
        <item x="1"/>
        <item t="default"/>
      </items>
    </pivotField>
    <pivotField axis="axisRow" showAll="0">
      <items count="14">
        <item x="0"/>
        <item x="7"/>
        <item m="1" x="10"/>
        <item m="1" x="11"/>
        <item m="1" x="12"/>
        <item x="1"/>
        <item x="2"/>
        <item x="3"/>
        <item x="4"/>
        <item x="5"/>
        <item x="6"/>
        <item m="1" x="8"/>
        <item m="1" x="9"/>
        <item t="default"/>
      </items>
    </pivotField>
    <pivotField showAll="0">
      <items count="9">
        <item m="1" x="7"/>
        <item m="1" x="4"/>
        <item x="0"/>
        <item x="2"/>
        <item m="1" x="6"/>
        <item x="1"/>
        <item m="1" x="5"/>
        <item m="1" x="3"/>
        <item t="default"/>
      </items>
    </pivotField>
    <pivotField axis="axisRow" showAll="0">
      <items count="8">
        <item x="4"/>
        <item x="5"/>
        <item x="1"/>
        <item x="0"/>
        <item x="3"/>
        <item x="6"/>
        <item x="2"/>
        <item t="default"/>
      </items>
    </pivotField>
    <pivotField axis="axisCol" showAll="0">
      <items count="7">
        <item x="5"/>
        <item x="0"/>
        <item x="2"/>
        <item x="1"/>
        <item x="3"/>
        <item x="4"/>
        <item t="default"/>
      </items>
    </pivotField>
    <pivotField showAll="0"/>
    <pivotField numFmtId="15" showAll="0"/>
    <pivotField dataField="1" showAll="0"/>
  </pivotFields>
  <rowFields count="3">
    <field x="3"/>
    <field x="0"/>
    <field x="1"/>
  </rowFields>
  <rowItems count="29">
    <i>
      <x/>
    </i>
    <i r="1">
      <x/>
    </i>
    <i r="2">
      <x v="8"/>
    </i>
    <i>
      <x v="1"/>
    </i>
    <i r="1">
      <x/>
    </i>
    <i r="2">
      <x v="9"/>
    </i>
    <i>
      <x v="2"/>
    </i>
    <i r="1">
      <x/>
    </i>
    <i r="2">
      <x v="5"/>
    </i>
    <i r="2">
      <x v="6"/>
    </i>
    <i r="2">
      <x v="7"/>
    </i>
    <i>
      <x v="3"/>
    </i>
    <i r="1">
      <x/>
    </i>
    <i r="2">
      <x/>
    </i>
    <i r="2">
      <x v="1"/>
    </i>
    <i r="2">
      <x v="6"/>
    </i>
    <i>
      <x v="4"/>
    </i>
    <i r="1">
      <x v="1"/>
    </i>
    <i r="2">
      <x v="7"/>
    </i>
    <i>
      <x v="5"/>
    </i>
    <i r="1">
      <x v="1"/>
    </i>
    <i r="2">
      <x v="10"/>
    </i>
    <i>
      <x v="6"/>
    </i>
    <i r="1">
      <x/>
    </i>
    <i r="2">
      <x v="7"/>
    </i>
    <i r="1">
      <x v="1"/>
    </i>
    <i r="2">
      <x v="5"/>
    </i>
    <i r="2">
      <x v="6"/>
    </i>
    <i t="grand">
      <x/>
    </i>
  </rowItems>
  <colFields count="1">
    <field x="4"/>
  </colFields>
  <colItems count="7">
    <i>
      <x/>
    </i>
    <i>
      <x v="1"/>
    </i>
    <i>
      <x v="2"/>
    </i>
    <i>
      <x v="3"/>
    </i>
    <i>
      <x v="4"/>
    </i>
    <i>
      <x v="5"/>
    </i>
    <i t="grand">
      <x/>
    </i>
  </colItems>
  <dataFields count="1">
    <dataField name="Sum of Effort" fld="7" baseField="0" baseItem="0"/>
  </dataFields>
  <formats count="6">
    <format dxfId="5">
      <pivotArea field="0" grandCol="1" collapsedLevelsAreSubtotals="1" axis="axisRow" fieldPosition="1">
        <references count="1">
          <reference field="0" count="1">
            <x v="0"/>
          </reference>
        </references>
      </pivotArea>
    </format>
    <format dxfId="4">
      <pivotArea field="1" grandCol="1" collapsedLevelsAreSubtotals="1" axis="axisRow" fieldPosition="2">
        <references count="2">
          <reference field="0" count="1" selected="0">
            <x v="0"/>
          </reference>
          <reference field="1" count="7">
            <x v="0"/>
            <x v="1"/>
            <x v="5"/>
            <x v="6"/>
            <x v="7"/>
            <x v="8"/>
            <x v="9"/>
          </reference>
        </references>
      </pivotArea>
    </format>
    <format dxfId="3">
      <pivotArea field="0" grandCol="1" collapsedLevelsAreSubtotals="1" axis="axisRow" fieldPosition="1">
        <references count="1">
          <reference field="0" count="1">
            <x v="1"/>
          </reference>
        </references>
      </pivotArea>
    </format>
    <format dxfId="2">
      <pivotArea field="1" grandCol="1" collapsedLevelsAreSubtotals="1" axis="axisRow" fieldPosition="2">
        <references count="2">
          <reference field="0" count="1" selected="0">
            <x v="1"/>
          </reference>
          <reference field="1" count="3">
            <x v="6"/>
            <x v="7"/>
            <x v="10"/>
          </reference>
        </references>
      </pivotArea>
    </format>
    <format dxfId="1">
      <pivotArea grandCol="1" outline="0" collapsedLevelsAreSubtotals="1" fieldPosition="0"/>
    </format>
    <format dxfId="0">
      <pivotArea grandCol="1" outline="0" collapsedLevelsAreSubtotals="1" fieldPosition="0"/>
    </format>
  </formats>
  <pivotTableStyleInfo name="PivotStyleLight9" showRowHeaders="1" showColHeaders="1" showRowStripes="0" showColStripes="1" showLastColumn="1"/>
  <extLst>
    <ext xmlns:x14="http://schemas.microsoft.com/office/spreadsheetml/2009/9/main" uri="{962EF5D1-5CA2-4c93-8EF4-DBF5C05439D2}">
      <x14:pivotTableDefinition xmlns:xm="http://schemas.microsoft.com/office/excel/2006/main" hideValuesRow="1">
        <x14:conditionalFormats count="2">
          <x14:conditionalFormat priority="1" id="{7CB8BADE-853D-C74A-94CD-3D756E4D78B4}">
            <x14:pivotAreas count="21">
              <pivotArea type="data" collapsedLevelsAreSubtotals="1" fieldPosition="0">
                <references count="3">
                  <reference field="4294967294" count="1" selected="0">
                    <x v="0"/>
                  </reference>
                  <reference field="3" count="1">
                    <x v="0"/>
                  </reference>
                  <reference field="4" count="5" selected="0">
                    <x v="1"/>
                    <x v="2"/>
                    <x v="3"/>
                    <x v="4"/>
                    <x v="5"/>
                  </reference>
                </references>
              </pivotArea>
              <pivotArea type="data" collapsedLevelsAreSubtotals="1" fieldPosition="0">
                <references count="4">
                  <reference field="4294967294" count="1" selected="0">
                    <x v="0"/>
                  </reference>
                  <reference field="0" count="1">
                    <x v="0"/>
                  </reference>
                  <reference field="3" count="1" selected="0">
                    <x v="0"/>
                  </reference>
                  <reference field="4" count="5" selected="0">
                    <x v="1"/>
                    <x v="2"/>
                    <x v="3"/>
                    <x v="4"/>
                    <x v="5"/>
                  </reference>
                </references>
              </pivotArea>
              <pivotArea type="data" collapsedLevelsAreSubtotals="1" fieldPosition="0">
                <references count="5">
                  <reference field="4294967294" count="1" selected="0">
                    <x v="0"/>
                  </reference>
                  <reference field="0" count="1" selected="0">
                    <x v="0"/>
                  </reference>
                  <reference field="1" count="1">
                    <x v="8"/>
                  </reference>
                  <reference field="3" count="1" selected="0">
                    <x v="0"/>
                  </reference>
                  <reference field="4" count="5" selected="0">
                    <x v="1"/>
                    <x v="2"/>
                    <x v="3"/>
                    <x v="4"/>
                    <x v="5"/>
                  </reference>
                </references>
              </pivotArea>
              <pivotArea type="data" collapsedLevelsAreSubtotals="1" fieldPosition="0">
                <references count="3">
                  <reference field="4294967294" count="1" selected="0">
                    <x v="0"/>
                  </reference>
                  <reference field="3" count="1">
                    <x v="1"/>
                  </reference>
                  <reference field="4" count="5" selected="0">
                    <x v="1"/>
                    <x v="2"/>
                    <x v="3"/>
                    <x v="4"/>
                    <x v="5"/>
                  </reference>
                </references>
              </pivotArea>
              <pivotArea type="data" collapsedLevelsAreSubtotals="1" fieldPosition="0">
                <references count="4">
                  <reference field="4294967294" count="1" selected="0">
                    <x v="0"/>
                  </reference>
                  <reference field="0" count="1">
                    <x v="0"/>
                  </reference>
                  <reference field="3" count="1" selected="0">
                    <x v="1"/>
                  </reference>
                  <reference field="4" count="5" selected="0">
                    <x v="1"/>
                    <x v="2"/>
                    <x v="3"/>
                    <x v="4"/>
                    <x v="5"/>
                  </reference>
                </references>
              </pivotArea>
              <pivotArea type="data" collapsedLevelsAreSubtotals="1" fieldPosition="0">
                <references count="5">
                  <reference field="4294967294" count="1" selected="0">
                    <x v="0"/>
                  </reference>
                  <reference field="0" count="1" selected="0">
                    <x v="0"/>
                  </reference>
                  <reference field="1" count="1">
                    <x v="9"/>
                  </reference>
                  <reference field="3" count="1" selected="0">
                    <x v="1"/>
                  </reference>
                  <reference field="4" count="5" selected="0">
                    <x v="1"/>
                    <x v="2"/>
                    <x v="3"/>
                    <x v="4"/>
                    <x v="5"/>
                  </reference>
                </references>
              </pivotArea>
              <pivotArea type="data" collapsedLevelsAreSubtotals="1" fieldPosition="0">
                <references count="3">
                  <reference field="4294967294" count="1" selected="0">
                    <x v="0"/>
                  </reference>
                  <reference field="3" count="1">
                    <x v="2"/>
                  </reference>
                  <reference field="4" count="5" selected="0">
                    <x v="1"/>
                    <x v="2"/>
                    <x v="3"/>
                    <x v="4"/>
                    <x v="5"/>
                  </reference>
                </references>
              </pivotArea>
              <pivotArea type="data" collapsedLevelsAreSubtotals="1" fieldPosition="0">
                <references count="4">
                  <reference field="4294967294" count="1" selected="0">
                    <x v="0"/>
                  </reference>
                  <reference field="0" count="1">
                    <x v="0"/>
                  </reference>
                  <reference field="3" count="1" selected="0">
                    <x v="2"/>
                  </reference>
                  <reference field="4" count="5" selected="0">
                    <x v="1"/>
                    <x v="2"/>
                    <x v="3"/>
                    <x v="4"/>
                    <x v="5"/>
                  </reference>
                </references>
              </pivotArea>
              <pivotArea type="data" collapsedLevelsAreSubtotals="1" fieldPosition="0">
                <references count="5">
                  <reference field="4294967294" count="1" selected="0">
                    <x v="0"/>
                  </reference>
                  <reference field="0" count="1" selected="0">
                    <x v="0"/>
                  </reference>
                  <reference field="1" count="3">
                    <x v="5"/>
                    <x v="6"/>
                    <x v="7"/>
                  </reference>
                  <reference field="3" count="1" selected="0">
                    <x v="2"/>
                  </reference>
                  <reference field="4" count="5" selected="0">
                    <x v="1"/>
                    <x v="2"/>
                    <x v="3"/>
                    <x v="4"/>
                    <x v="5"/>
                  </reference>
                </references>
              </pivotArea>
              <pivotArea type="data" collapsedLevelsAreSubtotals="1" fieldPosition="0">
                <references count="3">
                  <reference field="4294967294" count="1" selected="0">
                    <x v="0"/>
                  </reference>
                  <reference field="3" count="1">
                    <x v="3"/>
                  </reference>
                  <reference field="4" count="5" selected="0">
                    <x v="1"/>
                    <x v="2"/>
                    <x v="3"/>
                    <x v="4"/>
                    <x v="5"/>
                  </reference>
                </references>
              </pivotArea>
              <pivotArea type="data" collapsedLevelsAreSubtotals="1" fieldPosition="0">
                <references count="4">
                  <reference field="4294967294" count="1" selected="0">
                    <x v="0"/>
                  </reference>
                  <reference field="0" count="1">
                    <x v="0"/>
                  </reference>
                  <reference field="3" count="1" selected="0">
                    <x v="3"/>
                  </reference>
                  <reference field="4" count="5" selected="0">
                    <x v="1"/>
                    <x v="2"/>
                    <x v="3"/>
                    <x v="4"/>
                    <x v="5"/>
                  </reference>
                </references>
              </pivotArea>
              <pivotArea type="data" collapsedLevelsAreSubtotals="1" fieldPosition="0">
                <references count="5">
                  <reference field="4294967294" count="1" selected="0">
                    <x v="0"/>
                  </reference>
                  <reference field="0" count="1" selected="0">
                    <x v="0"/>
                  </reference>
                  <reference field="1" count="3">
                    <x v="0"/>
                    <x v="1"/>
                    <x v="6"/>
                  </reference>
                  <reference field="3" count="1" selected="0">
                    <x v="3"/>
                  </reference>
                  <reference field="4" count="5" selected="0">
                    <x v="1"/>
                    <x v="2"/>
                    <x v="3"/>
                    <x v="4"/>
                    <x v="5"/>
                  </reference>
                </references>
              </pivotArea>
              <pivotArea type="data" collapsedLevelsAreSubtotals="1" fieldPosition="0">
                <references count="3">
                  <reference field="4294967294" count="1" selected="0">
                    <x v="0"/>
                  </reference>
                  <reference field="3" count="1">
                    <x v="4"/>
                  </reference>
                  <reference field="4" count="5" selected="0">
                    <x v="1"/>
                    <x v="2"/>
                    <x v="3"/>
                    <x v="4"/>
                    <x v="5"/>
                  </reference>
                </references>
              </pivotArea>
              <pivotArea type="data" collapsedLevelsAreSubtotals="1" fieldPosition="0">
                <references count="4">
                  <reference field="4294967294" count="1" selected="0">
                    <x v="0"/>
                  </reference>
                  <reference field="0" count="1">
                    <x v="1"/>
                  </reference>
                  <reference field="3" count="1" selected="0">
                    <x v="4"/>
                  </reference>
                  <reference field="4" count="5" selected="0">
                    <x v="1"/>
                    <x v="2"/>
                    <x v="3"/>
                    <x v="4"/>
                    <x v="5"/>
                  </reference>
                </references>
              </pivotArea>
              <pivotArea type="data" collapsedLevelsAreSubtotals="1" fieldPosition="0">
                <references count="5">
                  <reference field="4294967294" count="1" selected="0">
                    <x v="0"/>
                  </reference>
                  <reference field="0" count="1" selected="0">
                    <x v="1"/>
                  </reference>
                  <reference field="1" count="1">
                    <x v="7"/>
                  </reference>
                  <reference field="3" count="1" selected="0">
                    <x v="4"/>
                  </reference>
                  <reference field="4" count="5" selected="0">
                    <x v="1"/>
                    <x v="2"/>
                    <x v="3"/>
                    <x v="4"/>
                    <x v="5"/>
                  </reference>
                </references>
              </pivotArea>
              <pivotArea type="data" collapsedLevelsAreSubtotals="1" fieldPosition="0">
                <references count="3">
                  <reference field="4294967294" count="1" selected="0">
                    <x v="0"/>
                  </reference>
                  <reference field="3" count="1">
                    <x v="5"/>
                  </reference>
                  <reference field="4" count="5" selected="0">
                    <x v="1"/>
                    <x v="2"/>
                    <x v="3"/>
                    <x v="4"/>
                    <x v="5"/>
                  </reference>
                </references>
              </pivotArea>
              <pivotArea type="data" collapsedLevelsAreSubtotals="1" fieldPosition="0">
                <references count="4">
                  <reference field="4294967294" count="1" selected="0">
                    <x v="0"/>
                  </reference>
                  <reference field="0" count="1">
                    <x v="1"/>
                  </reference>
                  <reference field="3" count="1" selected="0">
                    <x v="5"/>
                  </reference>
                  <reference field="4" count="5" selected="0">
                    <x v="1"/>
                    <x v="2"/>
                    <x v="3"/>
                    <x v="4"/>
                    <x v="5"/>
                  </reference>
                </references>
              </pivotArea>
              <pivotArea type="data" collapsedLevelsAreSubtotals="1" fieldPosition="0">
                <references count="5">
                  <reference field="4294967294" count="1" selected="0">
                    <x v="0"/>
                  </reference>
                  <reference field="0" count="1" selected="0">
                    <x v="1"/>
                  </reference>
                  <reference field="1" count="1">
                    <x v="10"/>
                  </reference>
                  <reference field="3" count="1" selected="0">
                    <x v="5"/>
                  </reference>
                  <reference field="4" count="5" selected="0">
                    <x v="1"/>
                    <x v="2"/>
                    <x v="3"/>
                    <x v="4"/>
                    <x v="5"/>
                  </reference>
                </references>
              </pivotArea>
              <pivotArea type="data" collapsedLevelsAreSubtotals="1" fieldPosition="0">
                <references count="3">
                  <reference field="4294967294" count="1" selected="0">
                    <x v="0"/>
                  </reference>
                  <reference field="3" count="1">
                    <x v="6"/>
                  </reference>
                  <reference field="4" count="5" selected="0">
                    <x v="1"/>
                    <x v="2"/>
                    <x v="3"/>
                    <x v="4"/>
                    <x v="5"/>
                  </reference>
                </references>
              </pivotArea>
              <pivotArea type="data" collapsedLevelsAreSubtotals="1" fieldPosition="0">
                <references count="4">
                  <reference field="4294967294" count="1" selected="0">
                    <x v="0"/>
                  </reference>
                  <reference field="0" count="1">
                    <x v="1"/>
                  </reference>
                  <reference field="3" count="1" selected="0">
                    <x v="6"/>
                  </reference>
                  <reference field="4" count="5" selected="0">
                    <x v="1"/>
                    <x v="2"/>
                    <x v="3"/>
                    <x v="4"/>
                    <x v="5"/>
                  </reference>
                </references>
              </pivotArea>
              <pivotArea type="data" collapsedLevelsAreSubtotals="1" fieldPosition="0">
                <references count="5">
                  <reference field="4294967294" count="1" selected="0">
                    <x v="0"/>
                  </reference>
                  <reference field="0" count="1" selected="0">
                    <x v="1"/>
                  </reference>
                  <reference field="1" count="2">
                    <x v="5"/>
                    <x v="6"/>
                  </reference>
                  <reference field="3" count="1" selected="0">
                    <x v="6"/>
                  </reference>
                  <reference field="4" count="5" selected="0">
                    <x v="1"/>
                    <x v="2"/>
                    <x v="3"/>
                    <x v="4"/>
                    <x v="5"/>
                  </reference>
                </references>
              </pivotArea>
            </x14:pivotAreas>
          </x14:conditionalFormat>
          <x14:conditionalFormat priority="2" id="{0C639A39-23B3-4141-8D76-499603DEEACC}">
            <x14:pivotAreas count="21">
              <pivotArea type="data" collapsedLevelsAreSubtotals="1" fieldPosition="0">
                <references count="3">
                  <reference field="4294967294" count="1" selected="0">
                    <x v="0"/>
                  </reference>
                  <reference field="3" count="1">
                    <x v="0"/>
                  </reference>
                  <reference field="4" count="5" selected="0">
                    <x v="1"/>
                    <x v="2"/>
                    <x v="3"/>
                    <x v="4"/>
                    <x v="5"/>
                  </reference>
                </references>
              </pivotArea>
              <pivotArea type="data" collapsedLevelsAreSubtotals="1" fieldPosition="0">
                <references count="4">
                  <reference field="4294967294" count="1" selected="0">
                    <x v="0"/>
                  </reference>
                  <reference field="0" count="1">
                    <x v="0"/>
                  </reference>
                  <reference field="3" count="1" selected="0">
                    <x v="0"/>
                  </reference>
                  <reference field="4" count="5" selected="0">
                    <x v="1"/>
                    <x v="2"/>
                    <x v="3"/>
                    <x v="4"/>
                    <x v="5"/>
                  </reference>
                </references>
              </pivotArea>
              <pivotArea type="data" collapsedLevelsAreSubtotals="1" fieldPosition="0">
                <references count="5">
                  <reference field="4294967294" count="1" selected="0">
                    <x v="0"/>
                  </reference>
                  <reference field="0" count="1" selected="0">
                    <x v="0"/>
                  </reference>
                  <reference field="1" count="1">
                    <x v="8"/>
                  </reference>
                  <reference field="3" count="1" selected="0">
                    <x v="0"/>
                  </reference>
                  <reference field="4" count="5" selected="0">
                    <x v="1"/>
                    <x v="2"/>
                    <x v="3"/>
                    <x v="4"/>
                    <x v="5"/>
                  </reference>
                </references>
              </pivotArea>
              <pivotArea type="data" collapsedLevelsAreSubtotals="1" fieldPosition="0">
                <references count="3">
                  <reference field="4294967294" count="1" selected="0">
                    <x v="0"/>
                  </reference>
                  <reference field="3" count="1">
                    <x v="1"/>
                  </reference>
                  <reference field="4" count="5" selected="0">
                    <x v="1"/>
                    <x v="2"/>
                    <x v="3"/>
                    <x v="4"/>
                    <x v="5"/>
                  </reference>
                </references>
              </pivotArea>
              <pivotArea type="data" collapsedLevelsAreSubtotals="1" fieldPosition="0">
                <references count="4">
                  <reference field="4294967294" count="1" selected="0">
                    <x v="0"/>
                  </reference>
                  <reference field="0" count="1">
                    <x v="0"/>
                  </reference>
                  <reference field="3" count="1" selected="0">
                    <x v="1"/>
                  </reference>
                  <reference field="4" count="5" selected="0">
                    <x v="1"/>
                    <x v="2"/>
                    <x v="3"/>
                    <x v="4"/>
                    <x v="5"/>
                  </reference>
                </references>
              </pivotArea>
              <pivotArea type="data" collapsedLevelsAreSubtotals="1" fieldPosition="0">
                <references count="5">
                  <reference field="4294967294" count="1" selected="0">
                    <x v="0"/>
                  </reference>
                  <reference field="0" count="1" selected="0">
                    <x v="0"/>
                  </reference>
                  <reference field="1" count="1">
                    <x v="9"/>
                  </reference>
                  <reference field="3" count="1" selected="0">
                    <x v="1"/>
                  </reference>
                  <reference field="4" count="5" selected="0">
                    <x v="1"/>
                    <x v="2"/>
                    <x v="3"/>
                    <x v="4"/>
                    <x v="5"/>
                  </reference>
                </references>
              </pivotArea>
              <pivotArea type="data" collapsedLevelsAreSubtotals="1" fieldPosition="0">
                <references count="3">
                  <reference field="4294967294" count="1" selected="0">
                    <x v="0"/>
                  </reference>
                  <reference field="3" count="1">
                    <x v="2"/>
                  </reference>
                  <reference field="4" count="5" selected="0">
                    <x v="1"/>
                    <x v="2"/>
                    <x v="3"/>
                    <x v="4"/>
                    <x v="5"/>
                  </reference>
                </references>
              </pivotArea>
              <pivotArea type="data" collapsedLevelsAreSubtotals="1" fieldPosition="0">
                <references count="4">
                  <reference field="4294967294" count="1" selected="0">
                    <x v="0"/>
                  </reference>
                  <reference field="0" count="1">
                    <x v="0"/>
                  </reference>
                  <reference field="3" count="1" selected="0">
                    <x v="2"/>
                  </reference>
                  <reference field="4" count="5" selected="0">
                    <x v="1"/>
                    <x v="2"/>
                    <x v="3"/>
                    <x v="4"/>
                    <x v="5"/>
                  </reference>
                </references>
              </pivotArea>
              <pivotArea type="data" collapsedLevelsAreSubtotals="1" fieldPosition="0">
                <references count="5">
                  <reference field="4294967294" count="1" selected="0">
                    <x v="0"/>
                  </reference>
                  <reference field="0" count="1" selected="0">
                    <x v="0"/>
                  </reference>
                  <reference field="1" count="3">
                    <x v="5"/>
                    <x v="6"/>
                    <x v="7"/>
                  </reference>
                  <reference field="3" count="1" selected="0">
                    <x v="2"/>
                  </reference>
                  <reference field="4" count="5" selected="0">
                    <x v="1"/>
                    <x v="2"/>
                    <x v="3"/>
                    <x v="4"/>
                    <x v="5"/>
                  </reference>
                </references>
              </pivotArea>
              <pivotArea type="data" collapsedLevelsAreSubtotals="1" fieldPosition="0">
                <references count="3">
                  <reference field="4294967294" count="1" selected="0">
                    <x v="0"/>
                  </reference>
                  <reference field="3" count="1">
                    <x v="3"/>
                  </reference>
                  <reference field="4" count="5" selected="0">
                    <x v="1"/>
                    <x v="2"/>
                    <x v="3"/>
                    <x v="4"/>
                    <x v="5"/>
                  </reference>
                </references>
              </pivotArea>
              <pivotArea type="data" collapsedLevelsAreSubtotals="1" fieldPosition="0">
                <references count="4">
                  <reference field="4294967294" count="1" selected="0">
                    <x v="0"/>
                  </reference>
                  <reference field="0" count="1">
                    <x v="0"/>
                  </reference>
                  <reference field="3" count="1" selected="0">
                    <x v="3"/>
                  </reference>
                  <reference field="4" count="5" selected="0">
                    <x v="1"/>
                    <x v="2"/>
                    <x v="3"/>
                    <x v="4"/>
                    <x v="5"/>
                  </reference>
                </references>
              </pivotArea>
              <pivotArea type="data" collapsedLevelsAreSubtotals="1" fieldPosition="0">
                <references count="5">
                  <reference field="4294967294" count="1" selected="0">
                    <x v="0"/>
                  </reference>
                  <reference field="0" count="1" selected="0">
                    <x v="0"/>
                  </reference>
                  <reference field="1" count="3">
                    <x v="0"/>
                    <x v="1"/>
                    <x v="6"/>
                  </reference>
                  <reference field="3" count="1" selected="0">
                    <x v="3"/>
                  </reference>
                  <reference field="4" count="5" selected="0">
                    <x v="1"/>
                    <x v="2"/>
                    <x v="3"/>
                    <x v="4"/>
                    <x v="5"/>
                  </reference>
                </references>
              </pivotArea>
              <pivotArea type="data" collapsedLevelsAreSubtotals="1" fieldPosition="0">
                <references count="3">
                  <reference field="4294967294" count="1" selected="0">
                    <x v="0"/>
                  </reference>
                  <reference field="3" count="1">
                    <x v="4"/>
                  </reference>
                  <reference field="4" count="5" selected="0">
                    <x v="1"/>
                    <x v="2"/>
                    <x v="3"/>
                    <x v="4"/>
                    <x v="5"/>
                  </reference>
                </references>
              </pivotArea>
              <pivotArea type="data" collapsedLevelsAreSubtotals="1" fieldPosition="0">
                <references count="4">
                  <reference field="4294967294" count="1" selected="0">
                    <x v="0"/>
                  </reference>
                  <reference field="0" count="1">
                    <x v="1"/>
                  </reference>
                  <reference field="3" count="1" selected="0">
                    <x v="4"/>
                  </reference>
                  <reference field="4" count="5" selected="0">
                    <x v="1"/>
                    <x v="2"/>
                    <x v="3"/>
                    <x v="4"/>
                    <x v="5"/>
                  </reference>
                </references>
              </pivotArea>
              <pivotArea type="data" collapsedLevelsAreSubtotals="1" fieldPosition="0">
                <references count="5">
                  <reference field="4294967294" count="1" selected="0">
                    <x v="0"/>
                  </reference>
                  <reference field="0" count="1" selected="0">
                    <x v="1"/>
                  </reference>
                  <reference field="1" count="1">
                    <x v="7"/>
                  </reference>
                  <reference field="3" count="1" selected="0">
                    <x v="4"/>
                  </reference>
                  <reference field="4" count="5" selected="0">
                    <x v="1"/>
                    <x v="2"/>
                    <x v="3"/>
                    <x v="4"/>
                    <x v="5"/>
                  </reference>
                </references>
              </pivotArea>
              <pivotArea type="data" collapsedLevelsAreSubtotals="1" fieldPosition="0">
                <references count="3">
                  <reference field="4294967294" count="1" selected="0">
                    <x v="0"/>
                  </reference>
                  <reference field="3" count="1">
                    <x v="5"/>
                  </reference>
                  <reference field="4" count="5" selected="0">
                    <x v="1"/>
                    <x v="2"/>
                    <x v="3"/>
                    <x v="4"/>
                    <x v="5"/>
                  </reference>
                </references>
              </pivotArea>
              <pivotArea type="data" collapsedLevelsAreSubtotals="1" fieldPosition="0">
                <references count="4">
                  <reference field="4294967294" count="1" selected="0">
                    <x v="0"/>
                  </reference>
                  <reference field="0" count="1">
                    <x v="1"/>
                  </reference>
                  <reference field="3" count="1" selected="0">
                    <x v="5"/>
                  </reference>
                  <reference field="4" count="5" selected="0">
                    <x v="1"/>
                    <x v="2"/>
                    <x v="3"/>
                    <x v="4"/>
                    <x v="5"/>
                  </reference>
                </references>
              </pivotArea>
              <pivotArea type="data" collapsedLevelsAreSubtotals="1" fieldPosition="0">
                <references count="5">
                  <reference field="4294967294" count="1" selected="0">
                    <x v="0"/>
                  </reference>
                  <reference field="0" count="1" selected="0">
                    <x v="1"/>
                  </reference>
                  <reference field="1" count="1">
                    <x v="10"/>
                  </reference>
                  <reference field="3" count="1" selected="0">
                    <x v="5"/>
                  </reference>
                  <reference field="4" count="5" selected="0">
                    <x v="1"/>
                    <x v="2"/>
                    <x v="3"/>
                    <x v="4"/>
                    <x v="5"/>
                  </reference>
                </references>
              </pivotArea>
              <pivotArea type="data" collapsedLevelsAreSubtotals="1" fieldPosition="0">
                <references count="3">
                  <reference field="4294967294" count="1" selected="0">
                    <x v="0"/>
                  </reference>
                  <reference field="3" count="1">
                    <x v="6"/>
                  </reference>
                  <reference field="4" count="5" selected="0">
                    <x v="1"/>
                    <x v="2"/>
                    <x v="3"/>
                    <x v="4"/>
                    <x v="5"/>
                  </reference>
                </references>
              </pivotArea>
              <pivotArea type="data" collapsedLevelsAreSubtotals="1" fieldPosition="0">
                <references count="4">
                  <reference field="4294967294" count="1" selected="0">
                    <x v="0"/>
                  </reference>
                  <reference field="0" count="1">
                    <x v="1"/>
                  </reference>
                  <reference field="3" count="1" selected="0">
                    <x v="6"/>
                  </reference>
                  <reference field="4" count="5" selected="0">
                    <x v="1"/>
                    <x v="2"/>
                    <x v="3"/>
                    <x v="4"/>
                    <x v="5"/>
                  </reference>
                </references>
              </pivotArea>
              <pivotArea type="data" collapsedLevelsAreSubtotals="1" fieldPosition="0">
                <references count="5">
                  <reference field="4294967294" count="1" selected="0">
                    <x v="0"/>
                  </reference>
                  <reference field="0" count="1" selected="0">
                    <x v="1"/>
                  </reference>
                  <reference field="1" count="2">
                    <x v="5"/>
                    <x v="6"/>
                  </reference>
                  <reference field="3" count="1" selected="0">
                    <x v="6"/>
                  </reference>
                  <reference field="4" count="5" selected="0">
                    <x v="1"/>
                    <x v="2"/>
                    <x v="3"/>
                    <x v="4"/>
                    <x v="5"/>
                  </reference>
                </references>
              </pivotArea>
            </x14:pivotAreas>
          </x14:conditionalFormat>
        </x14:conditionalFormats>
      </x14:pivotTableDefinition>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ject" xr10:uid="{35754774-3A61-1048-AF8D-490ACB7B10E7}" sourceName="Project">
  <pivotTables>
    <pivotTable tabId="4" name="PivotTable1"/>
  </pivotTables>
  <data>
    <tabular pivotCacheId="193018057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 xr10:uid="{C2E84073-0285-1942-A185-1913D6C3FABB}" sourceName="Department">
  <pivotTables>
    <pivotTable tabId="4" name="PivotTable1"/>
  </pivotTables>
  <data>
    <tabular pivotCacheId="1930180570">
      <items count="8">
        <i x="0" s="1"/>
        <i x="2" s="1"/>
        <i x="1" s="1"/>
        <i x="7" s="1" nd="1"/>
        <i x="4" s="1" nd="1"/>
        <i x="6" s="1" nd="1"/>
        <i x="5" s="1" nd="1"/>
        <i x="3"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 xr10:uid="{8A60EA41-C0F0-6549-B2ED-04F45F8AE1EE}" sourceName="Name">
  <pivotTables>
    <pivotTable tabId="4" name="PivotTable1"/>
  </pivotTables>
  <data>
    <tabular pivotCacheId="1930180570">
      <items count="7">
        <i x="4" s="1"/>
        <i x="5" s="1"/>
        <i x="1" s="1"/>
        <i x="0" s="1"/>
        <i x="3" s="1"/>
        <i x="6"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eek" xr10:uid="{01A98137-99C5-D74D-92A7-69AA106E9566}" sourceName="Week">
  <pivotTables>
    <pivotTable tabId="4" name="PivotTable1"/>
  </pivotTables>
  <data>
    <tabular pivotCacheId="1930180570">
      <items count="6">
        <i x="0" s="1"/>
        <i x="2" s="1"/>
        <i x="1" s="1"/>
        <i x="3" s="1"/>
        <i x="4" s="1"/>
        <i x="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ject" xr10:uid="{D5072644-FD37-5241-8C07-A17080A21544}" cache="Slicer_Project" caption="Project" rowHeight="251883"/>
  <slicer name="Department" xr10:uid="{0AA991BA-5BA3-9F4B-B62B-154124CEBD41}" cache="Slicer_Department" caption="Department" rowHeight="251883"/>
  <slicer name="Name" xr10:uid="{0E748B9A-8D97-6A44-B16A-806FA717918E}" cache="Slicer_Name" caption="Name" rowHeight="251883"/>
  <slicer name="Week" xr10:uid="{85796AC3-D714-D743-A910-104021F40AD2}" cache="Slicer_Week" caption="Week" columnCount="4"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1D5868-1A8F-004A-8DA3-3A365B7BABA8}" name="Table1" displayName="Table1" ref="B10:I24" totalsRowCount="1" headerRowDxfId="24">
  <autoFilter ref="B10:I23" xr:uid="{811D5868-1A8F-004A-8DA3-3A365B7BABA8}"/>
  <tableColumns count="8">
    <tableColumn id="1" xr3:uid="{6C83460B-0D56-0B43-A2C0-26708DB38B2C}" name="Project" totalsRowLabel="Total" dataDxfId="23" totalsRowDxfId="22"/>
    <tableColumn id="2" xr3:uid="{65EDDFC5-DD31-2E4B-9D54-33F650A19FBB}" name="Activity" dataDxfId="21" totalsRowDxfId="20"/>
    <tableColumn id="3" xr3:uid="{758DA08E-268B-B140-96DE-88703043FA72}" name="Department" dataDxfId="19" totalsRowDxfId="18"/>
    <tableColumn id="4" xr3:uid="{1FC2A8E4-2F46-FB42-A2EB-BF828198E0D9}" name="Name" dataDxfId="17" totalsRowDxfId="16"/>
    <tableColumn id="5" xr3:uid="{4B9E282F-17B5-804E-8291-E348E87F940D}" name="Week" dataDxfId="15" totalsRowDxfId="14">
      <calculatedColumnFormula>IFERROR(INDEX(Settings!$F$6:$F$205,MATCH(start_date,Settings!$G$6:$G$205,0)),"")</calculatedColumnFormula>
    </tableColumn>
    <tableColumn id="6" xr3:uid="{46E3E0B8-5500-0644-807F-3AD9577A1A5D}" name="Start date" dataDxfId="13" totalsRowDxfId="12"/>
    <tableColumn id="7" xr3:uid="{8931FFAD-1EEF-7847-AB9C-C477E31B6FB9}" name="End date" dataDxfId="11" totalsRowDxfId="10">
      <calculatedColumnFormula>IF($G11="","",Table1[[#This Row],[Start date]]+4)</calculatedColumnFormula>
    </tableColumn>
    <tableColumn id="8" xr3:uid="{89004BF2-985E-934D-9248-EA13CB9A5BB6}" name="Effort" totalsRowFunction="sum" dataDxfId="9" totalsRowDxfId="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C7" dT="2024-04-16T15:46:52.37" personId="{3C17E81A-524C-4049-8955-F5795C855346}" id="{C045AA49-5EDB-D342-BD43-16AD6DD64F40}">
    <text xml:space="preserve">Please make sure that the start date in this cell is the Monday of that week in which your project starts. E.g., if your project starts on a Thursday, please write the Monday of that week as your starting date in this cell. This might not be ideal, but the weeks will not have correct dates unless the start day of your project is Monday. </text>
  </threadedComment>
  <threadedComment ref="G10" dT="2024-04-16T16:18:53.62" personId="{3C17E81A-524C-4049-8955-F5795C855346}" id="{4E41DF45-BB28-8443-A0A0-51EE3199648D}">
    <text>Insert the start day of the week the activity is happening to automatically get the week number and end date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43241-1834-0C43-9DB4-0405FD81E556}">
  <dimension ref="A1:N68"/>
  <sheetViews>
    <sheetView showGridLines="0" workbookViewId="0">
      <pane ySplit="1" topLeftCell="A2" activePane="bottomLeft" state="frozen"/>
      <selection pane="bottomLeft" activeCell="A2" sqref="A2"/>
    </sheetView>
  </sheetViews>
  <sheetFormatPr baseColWidth="10" defaultRowHeight="16"/>
  <cols>
    <col min="1" max="1" width="4.83203125" customWidth="1"/>
    <col min="2" max="2" width="27" customWidth="1"/>
    <col min="3" max="3" width="27.1640625" customWidth="1"/>
    <col min="4" max="5" width="15.6640625" customWidth="1"/>
    <col min="6" max="6" width="12.33203125" customWidth="1"/>
    <col min="7" max="7" width="12.33203125" style="6" customWidth="1"/>
    <col min="8" max="8" width="12.33203125" customWidth="1"/>
    <col min="9" max="10" width="13.1640625" customWidth="1"/>
    <col min="11" max="11" width="15" customWidth="1"/>
  </cols>
  <sheetData>
    <row r="1" spans="1:14" s="3" customFormat="1" ht="55" customHeight="1">
      <c r="A1" s="2"/>
      <c r="C1" s="25" t="s">
        <v>0</v>
      </c>
      <c r="D1" s="4"/>
      <c r="G1" s="5"/>
    </row>
    <row r="2" spans="1:14" s="22" customFormat="1" ht="17" customHeight="1">
      <c r="A2" s="21"/>
      <c r="C2" s="23"/>
      <c r="D2" s="23"/>
      <c r="G2" s="24"/>
    </row>
    <row r="3" spans="1:14" ht="19" customHeight="1">
      <c r="A3" s="1"/>
      <c r="B3" s="26" t="s">
        <v>257</v>
      </c>
      <c r="C3" s="30">
        <v>10</v>
      </c>
    </row>
    <row r="4" spans="1:14" ht="19" customHeight="1">
      <c r="B4" s="27" t="s">
        <v>58</v>
      </c>
      <c r="C4" s="31"/>
    </row>
    <row r="5" spans="1:14" ht="19" customHeight="1">
      <c r="B5" s="27" t="s">
        <v>59</v>
      </c>
      <c r="C5" s="31"/>
    </row>
    <row r="6" spans="1:14" ht="19" customHeight="1">
      <c r="B6" s="27" t="s">
        <v>60</v>
      </c>
      <c r="C6" s="31"/>
    </row>
    <row r="7" spans="1:14" ht="19" customHeight="1">
      <c r="B7" s="28" t="s">
        <v>61</v>
      </c>
      <c r="C7" s="32">
        <v>45292</v>
      </c>
    </row>
    <row r="9" spans="1:14">
      <c r="B9" s="29" t="s">
        <v>256</v>
      </c>
    </row>
    <row r="10" spans="1:14" ht="67" customHeight="1">
      <c r="A10" s="46"/>
      <c r="B10" s="45" t="s">
        <v>1</v>
      </c>
      <c r="C10" s="47" t="s">
        <v>25</v>
      </c>
      <c r="D10" s="47" t="s">
        <v>2</v>
      </c>
      <c r="E10" s="33" t="s">
        <v>24</v>
      </c>
      <c r="F10" s="34" t="s">
        <v>38</v>
      </c>
      <c r="G10" s="37" t="s">
        <v>3</v>
      </c>
      <c r="H10" s="38" t="s">
        <v>4</v>
      </c>
      <c r="I10" s="39" t="s">
        <v>55</v>
      </c>
      <c r="J10" s="16" t="s">
        <v>50</v>
      </c>
      <c r="K10" s="16" t="s">
        <v>51</v>
      </c>
      <c r="L10" s="16" t="s">
        <v>52</v>
      </c>
      <c r="M10" s="16" t="s">
        <v>53</v>
      </c>
      <c r="N10" s="16" t="s">
        <v>54</v>
      </c>
    </row>
    <row r="11" spans="1:14">
      <c r="B11" s="35" t="s">
        <v>6</v>
      </c>
      <c r="C11" s="35" t="s">
        <v>31</v>
      </c>
      <c r="D11" s="35" t="s">
        <v>10</v>
      </c>
      <c r="E11" s="35" t="s">
        <v>22</v>
      </c>
      <c r="F11" s="59" t="str">
        <f>IFERROR(INDEX(Settings!$F$6:$F$205,MATCH(start_date,Settings!$G$6:$G$205,0)),"")</f>
        <v>Week1</v>
      </c>
      <c r="G11" s="40">
        <v>45292</v>
      </c>
      <c r="H11" s="60">
        <f>IF($G11="","",Table1[[#This Row],[Start date]]+4)</f>
        <v>45296</v>
      </c>
      <c r="I11" s="42">
        <v>2</v>
      </c>
      <c r="J11" s="9"/>
      <c r="K11" s="17"/>
      <c r="L11" s="18"/>
    </row>
    <row r="12" spans="1:14">
      <c r="B12" s="35" t="s">
        <v>6</v>
      </c>
      <c r="C12" s="35" t="s">
        <v>32</v>
      </c>
      <c r="D12" s="35" t="s">
        <v>11</v>
      </c>
      <c r="E12" s="35" t="s">
        <v>26</v>
      </c>
      <c r="F12" s="36" t="str">
        <f>IFERROR(INDEX(Settings!$F$6:$F$205,MATCH(start_date,Settings!$G$6:$G$205,0)),"")</f>
        <v>Week2</v>
      </c>
      <c r="G12" s="40">
        <v>45299</v>
      </c>
      <c r="H12" s="41">
        <f>IF($G12="","",Table1[[#This Row],[Start date]]+4)</f>
        <v>45303</v>
      </c>
      <c r="I12" s="42">
        <v>3</v>
      </c>
      <c r="J12" s="9"/>
      <c r="K12" s="17"/>
    </row>
    <row r="13" spans="1:14">
      <c r="B13" s="35" t="s">
        <v>7</v>
      </c>
      <c r="C13" s="35" t="s">
        <v>33</v>
      </c>
      <c r="D13" s="35" t="s">
        <v>17</v>
      </c>
      <c r="E13" s="35" t="s">
        <v>27</v>
      </c>
      <c r="F13" s="36" t="str">
        <f>IFERROR(INDEX(Settings!$F$6:$F$205,MATCH(start_date,Settings!$G$6:$G$205,0)),"")</f>
        <v>Week16</v>
      </c>
      <c r="G13" s="40">
        <v>45397</v>
      </c>
      <c r="H13" s="41">
        <f>IF($G13="","",Table1[[#This Row],[Start date]]+4)</f>
        <v>45401</v>
      </c>
      <c r="I13" s="42">
        <v>5</v>
      </c>
      <c r="J13" s="9"/>
      <c r="K13" s="17"/>
    </row>
    <row r="14" spans="1:14">
      <c r="B14" s="35" t="s">
        <v>7</v>
      </c>
      <c r="C14" s="35" t="s">
        <v>34</v>
      </c>
      <c r="D14" s="35" t="s">
        <v>11</v>
      </c>
      <c r="E14" s="35" t="s">
        <v>28</v>
      </c>
      <c r="F14" s="36" t="str">
        <f>IFERROR(INDEX(Settings!$F$6:$F$205,MATCH(start_date,Settings!$G$6:$G$205,0)),"")</f>
        <v>Week2</v>
      </c>
      <c r="G14" s="40">
        <v>45299</v>
      </c>
      <c r="H14" s="41">
        <f>IF($G14="","",Table1[[#This Row],[Start date]]+4)</f>
        <v>45303</v>
      </c>
      <c r="I14" s="42">
        <v>7</v>
      </c>
      <c r="J14" s="9"/>
      <c r="K14" s="17"/>
    </row>
    <row r="15" spans="1:14">
      <c r="B15" s="35" t="s">
        <v>6</v>
      </c>
      <c r="C15" s="35" t="s">
        <v>35</v>
      </c>
      <c r="D15" s="35" t="s">
        <v>10</v>
      </c>
      <c r="E15" s="35" t="s">
        <v>29</v>
      </c>
      <c r="F15" s="36" t="str">
        <f>IFERROR(INDEX(Settings!$F$6:$F$205,MATCH(start_date,Settings!$G$6:$G$205,0)),"")</f>
        <v>Week6</v>
      </c>
      <c r="G15" s="40">
        <v>45327</v>
      </c>
      <c r="H15" s="41">
        <f>IF($G15="","",Table1[[#This Row],[Start date]]+4)</f>
        <v>45331</v>
      </c>
      <c r="I15" s="42">
        <v>3</v>
      </c>
      <c r="J15" s="9"/>
      <c r="K15" s="17"/>
    </row>
    <row r="16" spans="1:14">
      <c r="B16" s="35" t="s">
        <v>6</v>
      </c>
      <c r="C16" s="35" t="s">
        <v>36</v>
      </c>
      <c r="D16" s="35" t="s">
        <v>10</v>
      </c>
      <c r="E16" s="35" t="s">
        <v>30</v>
      </c>
      <c r="F16" s="36" t="str">
        <f>IFERROR(INDEX(Settings!$F$6:$F$205,MATCH(start_date,Settings!$G$6:$G$205,0)),"")</f>
        <v>Week8</v>
      </c>
      <c r="G16" s="40">
        <v>45341</v>
      </c>
      <c r="H16" s="41">
        <f>IF($G16="","",Table1[[#This Row],[Start date]]+4)</f>
        <v>45345</v>
      </c>
      <c r="I16" s="42">
        <v>8</v>
      </c>
      <c r="J16" s="9"/>
      <c r="K16" s="17"/>
    </row>
    <row r="17" spans="2:11">
      <c r="B17" s="35" t="s">
        <v>7</v>
      </c>
      <c r="C17" s="35" t="s">
        <v>37</v>
      </c>
      <c r="D17" s="35" t="s">
        <v>17</v>
      </c>
      <c r="E17" s="35" t="s">
        <v>23</v>
      </c>
      <c r="F17" s="36" t="str">
        <f>IFERROR(INDEX(Settings!$F$6:$F$205,MATCH(start_date,Settings!$G$6:$G$205,0)),"")</f>
        <v>Week1</v>
      </c>
      <c r="G17" s="40">
        <v>45292</v>
      </c>
      <c r="H17" s="41">
        <f>IF($G17="","",Table1[[#This Row],[Start date]]+4)</f>
        <v>45296</v>
      </c>
      <c r="I17" s="42">
        <v>1</v>
      </c>
      <c r="J17" s="9"/>
      <c r="K17" s="17"/>
    </row>
    <row r="18" spans="2:11">
      <c r="B18" s="35" t="s">
        <v>6</v>
      </c>
      <c r="C18" s="35" t="s">
        <v>33</v>
      </c>
      <c r="D18" s="35" t="s">
        <v>10</v>
      </c>
      <c r="E18" s="35" t="s">
        <v>22</v>
      </c>
      <c r="F18" s="36" t="str">
        <f>IFERROR(INDEX(Settings!$F$6:$F$205,MATCH(start_date,Settings!$G$6:$G$205,0)),"")</f>
        <v>Week2</v>
      </c>
      <c r="G18" s="40">
        <v>45299</v>
      </c>
      <c r="H18" s="41">
        <f>IF($G18="","",Table1[[#This Row],[Start date]]+4)</f>
        <v>45303</v>
      </c>
      <c r="I18" s="42">
        <v>6</v>
      </c>
      <c r="J18" s="9"/>
      <c r="K18" s="17"/>
    </row>
    <row r="19" spans="2:11">
      <c r="B19" s="35" t="s">
        <v>6</v>
      </c>
      <c r="C19" s="35" t="s">
        <v>33</v>
      </c>
      <c r="D19" s="35" t="s">
        <v>11</v>
      </c>
      <c r="E19" s="35" t="s">
        <v>26</v>
      </c>
      <c r="F19" s="36" t="str">
        <f>IFERROR(INDEX(Settings!$F$6:$F$205,MATCH(start_date,Settings!$G$6:$G$205,0)),"")</f>
        <v>Week1</v>
      </c>
      <c r="G19" s="40">
        <v>45292</v>
      </c>
      <c r="H19" s="41">
        <f>IF($G19="","",Table1[[#This Row],[Start date]]+4)</f>
        <v>45296</v>
      </c>
      <c r="I19" s="42">
        <v>7</v>
      </c>
      <c r="J19" s="9"/>
      <c r="K19" s="17"/>
    </row>
    <row r="20" spans="2:11">
      <c r="B20" s="35" t="s">
        <v>6</v>
      </c>
      <c r="C20" s="35" t="s">
        <v>49</v>
      </c>
      <c r="D20" s="35" t="s">
        <v>10</v>
      </c>
      <c r="E20" s="35" t="s">
        <v>22</v>
      </c>
      <c r="F20" s="36" t="str">
        <f>IFERROR(INDEX(Settings!$F$6:$F$205,MATCH(start_date,Settings!$G$6:$G$205,0)),"")</f>
        <v>Week2</v>
      </c>
      <c r="G20" s="40">
        <v>45299</v>
      </c>
      <c r="H20" s="41">
        <f>IF($G20="","",Table1[[#This Row],[Start date]]+4)</f>
        <v>45303</v>
      </c>
      <c r="I20" s="42">
        <v>7</v>
      </c>
      <c r="J20" s="9"/>
      <c r="K20" s="17"/>
    </row>
    <row r="21" spans="2:11">
      <c r="B21" s="35" t="s">
        <v>6</v>
      </c>
      <c r="C21" s="35" t="s">
        <v>34</v>
      </c>
      <c r="D21" s="35" t="s">
        <v>11</v>
      </c>
      <c r="E21" s="35" t="s">
        <v>26</v>
      </c>
      <c r="F21" s="36" t="str">
        <f>IFERROR(INDEX(Settings!$F$6:$F$205,MATCH(start_date,Settings!$G$6:$G$205,0)),"")</f>
        <v>Week1</v>
      </c>
      <c r="G21" s="40">
        <v>45292</v>
      </c>
      <c r="H21" s="41">
        <f>IF($G21="","",Table1[[#This Row],[Start date]]+4)</f>
        <v>45296</v>
      </c>
      <c r="I21" s="42">
        <v>4</v>
      </c>
      <c r="J21" s="9"/>
      <c r="K21" s="17"/>
    </row>
    <row r="22" spans="2:11">
      <c r="B22" s="35" t="s">
        <v>7</v>
      </c>
      <c r="C22" s="35" t="s">
        <v>32</v>
      </c>
      <c r="D22" s="35" t="s">
        <v>17</v>
      </c>
      <c r="E22" s="35" t="s">
        <v>27</v>
      </c>
      <c r="F22" s="36" t="str">
        <f>IFERROR(INDEX(Settings!$F$6:$F$205,MATCH(start_date,Settings!$G$6:$G$205,0)),"")</f>
        <v>Week16</v>
      </c>
      <c r="G22" s="40">
        <v>45397</v>
      </c>
      <c r="H22" s="41">
        <f>IF($G22="","",Table1[[#This Row],[Start date]]+4)</f>
        <v>45401</v>
      </c>
      <c r="I22" s="42">
        <v>5</v>
      </c>
      <c r="J22" s="9"/>
      <c r="K22" s="17"/>
    </row>
    <row r="23" spans="2:11">
      <c r="B23" s="35" t="s">
        <v>6</v>
      </c>
      <c r="C23" s="35" t="s">
        <v>34</v>
      </c>
      <c r="D23" s="35" t="s">
        <v>17</v>
      </c>
      <c r="E23" s="35" t="s">
        <v>27</v>
      </c>
      <c r="F23" s="57" t="str">
        <f>IFERROR(INDEX(Settings!$F$6:$F$205,MATCH(start_date,Settings!$G$6:$G$205,0)),"")</f>
        <v/>
      </c>
      <c r="G23" s="43"/>
      <c r="H23" s="58" t="str">
        <f>IF($G23="","",Table1[[#This Row],[Start date]]+4)</f>
        <v/>
      </c>
      <c r="I23" s="42"/>
      <c r="J23" s="9"/>
      <c r="K23" s="17"/>
    </row>
    <row r="24" spans="2:11">
      <c r="B24" s="35" t="s">
        <v>57</v>
      </c>
      <c r="C24" s="8"/>
      <c r="D24" s="8"/>
      <c r="E24" s="8"/>
      <c r="F24" s="8"/>
      <c r="G24" s="44"/>
      <c r="H24" s="35"/>
      <c r="I24" s="42">
        <f>SUBTOTAL(109,Table1[Effort])</f>
        <v>58</v>
      </c>
      <c r="J24" s="9"/>
      <c r="K24" s="8"/>
    </row>
    <row r="25" spans="2:11">
      <c r="B25" s="8"/>
      <c r="C25" s="8"/>
      <c r="D25" s="8"/>
      <c r="E25" s="8"/>
      <c r="F25" s="8"/>
      <c r="G25" s="12"/>
      <c r="H25" s="13"/>
      <c r="I25" s="9"/>
      <c r="J25" s="9"/>
      <c r="K25" s="8"/>
    </row>
    <row r="26" spans="2:11">
      <c r="B26" s="8"/>
      <c r="C26" s="8"/>
      <c r="D26" s="8"/>
      <c r="E26" s="8"/>
      <c r="F26" s="8"/>
      <c r="G26" s="12"/>
      <c r="H26" s="13"/>
      <c r="I26" s="9"/>
      <c r="J26" s="9"/>
      <c r="K26" s="8"/>
    </row>
    <row r="27" spans="2:11">
      <c r="B27" s="8"/>
      <c r="C27" s="8"/>
      <c r="D27" s="8"/>
      <c r="E27" s="8"/>
      <c r="F27" s="8"/>
      <c r="G27" s="12"/>
      <c r="H27" s="13"/>
      <c r="I27" s="9"/>
      <c r="J27" s="9"/>
      <c r="K27" s="8"/>
    </row>
    <row r="28" spans="2:11">
      <c r="B28" s="8"/>
      <c r="C28" s="8"/>
      <c r="D28" s="8"/>
      <c r="E28" s="8"/>
      <c r="F28" s="8"/>
      <c r="G28" s="12"/>
      <c r="H28" s="13"/>
      <c r="I28" s="9"/>
      <c r="J28" s="9"/>
      <c r="K28" s="8"/>
    </row>
    <row r="29" spans="2:11">
      <c r="B29" s="8"/>
      <c r="C29" s="8"/>
      <c r="D29" s="8"/>
      <c r="E29" s="8"/>
      <c r="F29" s="8"/>
      <c r="G29" s="12"/>
      <c r="H29" s="13"/>
      <c r="I29" s="9"/>
      <c r="J29" s="9"/>
      <c r="K29" s="8"/>
    </row>
    <row r="30" spans="2:11">
      <c r="B30" s="8"/>
      <c r="C30" s="8"/>
      <c r="D30" s="8"/>
      <c r="E30" s="8"/>
      <c r="F30" s="8"/>
      <c r="G30" s="12"/>
      <c r="H30" s="13"/>
      <c r="I30" s="9"/>
      <c r="J30" s="9"/>
      <c r="K30" s="8"/>
    </row>
    <row r="31" spans="2:11">
      <c r="B31" s="8"/>
      <c r="C31" s="8"/>
      <c r="D31" s="8"/>
      <c r="E31" s="8"/>
      <c r="F31" s="8"/>
      <c r="G31" s="12"/>
      <c r="H31" s="13"/>
      <c r="I31" s="9"/>
      <c r="J31" s="9"/>
      <c r="K31" s="8"/>
    </row>
    <row r="32" spans="2:11">
      <c r="B32" s="8"/>
      <c r="C32" s="8"/>
      <c r="D32" s="8"/>
      <c r="E32" s="8"/>
      <c r="F32" s="8"/>
      <c r="G32" s="12"/>
      <c r="H32" s="13"/>
      <c r="I32" s="9"/>
      <c r="J32" s="9"/>
      <c r="K32" s="8"/>
    </row>
    <row r="33" spans="2:9">
      <c r="B33" s="8"/>
      <c r="C33" s="8"/>
      <c r="D33" s="8"/>
      <c r="E33" s="8"/>
      <c r="F33" s="8"/>
      <c r="G33" s="12"/>
      <c r="H33" s="13"/>
      <c r="I33" s="9"/>
    </row>
    <row r="34" spans="2:9">
      <c r="G34" s="11"/>
      <c r="H34" s="11"/>
    </row>
    <row r="35" spans="2:9">
      <c r="G35" s="11"/>
      <c r="H35" s="11"/>
    </row>
    <row r="36" spans="2:9">
      <c r="G36" s="11"/>
      <c r="H36" s="11"/>
    </row>
    <row r="37" spans="2:9">
      <c r="G37" s="11"/>
      <c r="H37" s="11"/>
    </row>
    <row r="38" spans="2:9">
      <c r="G38" s="11"/>
      <c r="H38" s="11"/>
    </row>
    <row r="39" spans="2:9">
      <c r="G39" s="11"/>
      <c r="H39" s="11"/>
    </row>
    <row r="40" spans="2:9">
      <c r="G40" s="11"/>
      <c r="H40" s="11"/>
    </row>
    <row r="41" spans="2:9">
      <c r="G41" s="11"/>
      <c r="H41" s="11"/>
    </row>
    <row r="42" spans="2:9">
      <c r="G42" s="11"/>
      <c r="H42" s="11"/>
    </row>
    <row r="43" spans="2:9">
      <c r="G43" s="11"/>
      <c r="H43" s="11"/>
    </row>
    <row r="44" spans="2:9">
      <c r="G44" s="11"/>
      <c r="H44" s="11"/>
    </row>
    <row r="45" spans="2:9">
      <c r="G45" s="11"/>
      <c r="H45" s="11"/>
    </row>
    <row r="46" spans="2:9">
      <c r="G46" s="11"/>
      <c r="H46" s="11"/>
    </row>
    <row r="47" spans="2:9">
      <c r="G47" s="11"/>
      <c r="H47" s="11"/>
    </row>
    <row r="48" spans="2:9">
      <c r="G48" s="11"/>
      <c r="H48" s="11"/>
    </row>
    <row r="49" spans="7:8">
      <c r="G49" s="11"/>
      <c r="H49" s="11"/>
    </row>
    <row r="50" spans="7:8">
      <c r="G50" s="11"/>
      <c r="H50" s="11"/>
    </row>
    <row r="51" spans="7:8">
      <c r="G51" s="11"/>
      <c r="H51" s="11"/>
    </row>
    <row r="52" spans="7:8">
      <c r="G52" s="11"/>
      <c r="H52" s="11"/>
    </row>
    <row r="53" spans="7:8">
      <c r="G53" s="11"/>
      <c r="H53" s="11"/>
    </row>
    <row r="54" spans="7:8">
      <c r="G54" s="11"/>
      <c r="H54" s="11"/>
    </row>
    <row r="55" spans="7:8">
      <c r="G55" s="11"/>
      <c r="H55" s="11"/>
    </row>
    <row r="56" spans="7:8">
      <c r="G56" s="11"/>
      <c r="H56" s="11"/>
    </row>
    <row r="57" spans="7:8">
      <c r="G57" s="11"/>
      <c r="H57" s="11"/>
    </row>
    <row r="58" spans="7:8">
      <c r="G58" s="11"/>
      <c r="H58" s="11"/>
    </row>
    <row r="59" spans="7:8">
      <c r="G59" s="11"/>
      <c r="H59" s="11"/>
    </row>
    <row r="60" spans="7:8">
      <c r="G60" s="11"/>
      <c r="H60" s="11"/>
    </row>
    <row r="61" spans="7:8">
      <c r="G61" s="11"/>
      <c r="H61" s="11"/>
    </row>
    <row r="62" spans="7:8">
      <c r="G62" s="10"/>
      <c r="H62" s="11"/>
    </row>
    <row r="63" spans="7:8">
      <c r="G63" s="10"/>
      <c r="H63" s="11"/>
    </row>
    <row r="64" spans="7:8">
      <c r="G64" s="10"/>
      <c r="H64" s="11"/>
    </row>
    <row r="65" spans="7:8">
      <c r="G65" s="10"/>
      <c r="H65" s="11"/>
    </row>
    <row r="66" spans="7:8">
      <c r="G66" s="10"/>
      <c r="H66" s="11"/>
    </row>
    <row r="67" spans="7:8">
      <c r="G67" s="10"/>
      <c r="H67" s="11"/>
    </row>
    <row r="68" spans="7:8">
      <c r="G68" s="10"/>
      <c r="H68" s="11"/>
    </row>
  </sheetData>
  <phoneticPr fontId="7" type="noConversion"/>
  <pageMargins left="0.7" right="0.7" top="0.75" bottom="0.75" header="0.3" footer="0.3"/>
  <drawing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218F4E54-BF8E-D94F-BCB6-0E4727B6B32C}">
          <x14:formula1>
            <xm:f>OFFSET(Settings!$B$6,,,COUNTA(Settings!$B$6:$B$21))</xm:f>
          </x14:formula1>
          <xm:sqref>B11:B23 B25:B38</xm:sqref>
        </x14:dataValidation>
        <x14:dataValidation type="list" allowBlank="1" showInputMessage="1" showErrorMessage="1" xr:uid="{99192817-FCB2-CE46-B35C-73764992CBDE}">
          <x14:formula1>
            <xm:f>OFFSET(Settings!$D$6,,,COUNTA(Settings!$D$6:$D$94))</xm:f>
          </x14:formula1>
          <xm:sqref>D11:D23 D25:D38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A8CAB-7A4B-8343-B96D-209CEED3A8F3}">
  <dimension ref="A1:H205"/>
  <sheetViews>
    <sheetView showGridLines="0" zoomScaleNormal="100" workbookViewId="0">
      <pane ySplit="1" topLeftCell="A2" activePane="bottomLeft" state="frozen"/>
      <selection pane="bottomLeft" activeCell="A2" sqref="A2"/>
    </sheetView>
  </sheetViews>
  <sheetFormatPr baseColWidth="10" defaultRowHeight="16"/>
  <cols>
    <col min="1" max="1" width="4.6640625" customWidth="1"/>
    <col min="2" max="2" width="19" customWidth="1"/>
    <col min="3" max="3" width="2.1640625" customWidth="1"/>
    <col min="4" max="4" width="19" customWidth="1"/>
    <col min="5" max="5" width="2" customWidth="1"/>
    <col min="7" max="8" width="15.5" customWidth="1"/>
    <col min="9" max="10" width="10.83203125" customWidth="1"/>
  </cols>
  <sheetData>
    <row r="1" spans="1:8" s="3" customFormat="1" ht="55" customHeight="1">
      <c r="A1" s="2"/>
      <c r="C1" s="25" t="s">
        <v>5</v>
      </c>
    </row>
    <row r="3" spans="1:8">
      <c r="B3" s="48" t="s">
        <v>258</v>
      </c>
    </row>
    <row r="4" spans="1:8">
      <c r="B4" s="48" t="s">
        <v>259</v>
      </c>
    </row>
    <row r="5" spans="1:8" s="7" customFormat="1" ht="28" customHeight="1">
      <c r="B5" s="54" t="s">
        <v>1</v>
      </c>
      <c r="C5" s="49"/>
      <c r="D5" s="54" t="s">
        <v>2</v>
      </c>
      <c r="E5" s="49"/>
      <c r="F5" s="53" t="s">
        <v>62</v>
      </c>
      <c r="G5" s="52" t="s">
        <v>260</v>
      </c>
      <c r="H5" s="52" t="s">
        <v>261</v>
      </c>
    </row>
    <row r="6" spans="1:8">
      <c r="B6" s="50" t="s">
        <v>6</v>
      </c>
      <c r="C6" s="48"/>
      <c r="D6" s="50" t="s">
        <v>10</v>
      </c>
      <c r="E6" s="48"/>
      <c r="F6" s="50" t="s">
        <v>39</v>
      </c>
      <c r="G6" s="51">
        <f>Data!$C$7</f>
        <v>45292</v>
      </c>
      <c r="H6" s="51">
        <f>$G6+4</f>
        <v>45296</v>
      </c>
    </row>
    <row r="7" spans="1:8">
      <c r="B7" s="50" t="s">
        <v>7</v>
      </c>
      <c r="C7" s="48"/>
      <c r="D7" s="50" t="s">
        <v>11</v>
      </c>
      <c r="E7" s="48"/>
      <c r="F7" s="50" t="s">
        <v>40</v>
      </c>
      <c r="G7" s="51">
        <f>$G6+7</f>
        <v>45299</v>
      </c>
      <c r="H7" s="51">
        <f>$G7+4</f>
        <v>45303</v>
      </c>
    </row>
    <row r="8" spans="1:8">
      <c r="B8" s="50" t="s">
        <v>8</v>
      </c>
      <c r="C8" s="48"/>
      <c r="D8" s="50" t="s">
        <v>12</v>
      </c>
      <c r="E8" s="48"/>
      <c r="F8" s="50" t="s">
        <v>41</v>
      </c>
      <c r="G8" s="51">
        <f t="shared" ref="G8:G71" si="0">$G7+7</f>
        <v>45306</v>
      </c>
      <c r="H8" s="51">
        <f t="shared" ref="H8:H71" si="1">$G8+4</f>
        <v>45310</v>
      </c>
    </row>
    <row r="9" spans="1:8">
      <c r="B9" s="50" t="s">
        <v>9</v>
      </c>
      <c r="C9" s="48"/>
      <c r="D9" s="50" t="s">
        <v>13</v>
      </c>
      <c r="E9" s="48"/>
      <c r="F9" s="50" t="s">
        <v>42</v>
      </c>
      <c r="G9" s="51">
        <f t="shared" si="0"/>
        <v>45313</v>
      </c>
      <c r="H9" s="51">
        <f t="shared" si="1"/>
        <v>45317</v>
      </c>
    </row>
    <row r="10" spans="1:8">
      <c r="B10" s="50"/>
      <c r="C10" s="48"/>
      <c r="D10" s="50" t="s">
        <v>14</v>
      </c>
      <c r="E10" s="48"/>
      <c r="F10" s="50" t="s">
        <v>43</v>
      </c>
      <c r="G10" s="51">
        <f t="shared" si="0"/>
        <v>45320</v>
      </c>
      <c r="H10" s="51">
        <f t="shared" si="1"/>
        <v>45324</v>
      </c>
    </row>
    <row r="11" spans="1:8">
      <c r="B11" s="50"/>
      <c r="C11" s="48"/>
      <c r="D11" s="50" t="s">
        <v>15</v>
      </c>
      <c r="E11" s="48"/>
      <c r="F11" s="50" t="s">
        <v>44</v>
      </c>
      <c r="G11" s="51">
        <f t="shared" si="0"/>
        <v>45327</v>
      </c>
      <c r="H11" s="51">
        <f t="shared" si="1"/>
        <v>45331</v>
      </c>
    </row>
    <row r="12" spans="1:8">
      <c r="B12" s="50"/>
      <c r="C12" s="48"/>
      <c r="D12" s="50" t="s">
        <v>16</v>
      </c>
      <c r="E12" s="48"/>
      <c r="F12" s="50" t="s">
        <v>45</v>
      </c>
      <c r="G12" s="51">
        <f t="shared" si="0"/>
        <v>45334</v>
      </c>
      <c r="H12" s="51">
        <f t="shared" si="1"/>
        <v>45338</v>
      </c>
    </row>
    <row r="13" spans="1:8">
      <c r="B13" s="50"/>
      <c r="C13" s="48"/>
      <c r="D13" s="50" t="s">
        <v>17</v>
      </c>
      <c r="E13" s="48"/>
      <c r="F13" s="50" t="s">
        <v>63</v>
      </c>
      <c r="G13" s="51">
        <f t="shared" si="0"/>
        <v>45341</v>
      </c>
      <c r="H13" s="51">
        <f t="shared" si="1"/>
        <v>45345</v>
      </c>
    </row>
    <row r="14" spans="1:8">
      <c r="B14" s="50"/>
      <c r="C14" s="48"/>
      <c r="D14" s="50" t="s">
        <v>18</v>
      </c>
      <c r="E14" s="48"/>
      <c r="F14" s="50" t="s">
        <v>64</v>
      </c>
      <c r="G14" s="51">
        <f t="shared" si="0"/>
        <v>45348</v>
      </c>
      <c r="H14" s="51">
        <f t="shared" si="1"/>
        <v>45352</v>
      </c>
    </row>
    <row r="15" spans="1:8">
      <c r="B15" s="50"/>
      <c r="C15" s="48"/>
      <c r="D15" s="50" t="s">
        <v>19</v>
      </c>
      <c r="E15" s="48"/>
      <c r="F15" s="50" t="s">
        <v>65</v>
      </c>
      <c r="G15" s="51">
        <f t="shared" si="0"/>
        <v>45355</v>
      </c>
      <c r="H15" s="51">
        <f t="shared" si="1"/>
        <v>45359</v>
      </c>
    </row>
    <row r="16" spans="1:8">
      <c r="B16" s="50"/>
      <c r="C16" s="48"/>
      <c r="D16" s="50" t="s">
        <v>20</v>
      </c>
      <c r="E16" s="48"/>
      <c r="F16" s="50" t="s">
        <v>66</v>
      </c>
      <c r="G16" s="51">
        <f t="shared" si="0"/>
        <v>45362</v>
      </c>
      <c r="H16" s="51">
        <f t="shared" si="1"/>
        <v>45366</v>
      </c>
    </row>
    <row r="17" spans="2:8">
      <c r="B17" s="50"/>
      <c r="C17" s="48"/>
      <c r="D17" s="50" t="s">
        <v>21</v>
      </c>
      <c r="E17" s="48"/>
      <c r="F17" s="50" t="s">
        <v>67</v>
      </c>
      <c r="G17" s="51">
        <f t="shared" si="0"/>
        <v>45369</v>
      </c>
      <c r="H17" s="51">
        <f t="shared" si="1"/>
        <v>45373</v>
      </c>
    </row>
    <row r="18" spans="2:8">
      <c r="B18" s="50"/>
      <c r="C18" s="48"/>
      <c r="D18" s="50"/>
      <c r="E18" s="48"/>
      <c r="F18" s="50" t="s">
        <v>68</v>
      </c>
      <c r="G18" s="51">
        <f t="shared" si="0"/>
        <v>45376</v>
      </c>
      <c r="H18" s="51">
        <f t="shared" si="1"/>
        <v>45380</v>
      </c>
    </row>
    <row r="19" spans="2:8">
      <c r="B19" s="50"/>
      <c r="C19" s="48"/>
      <c r="D19" s="50"/>
      <c r="E19" s="48"/>
      <c r="F19" s="50" t="s">
        <v>69</v>
      </c>
      <c r="G19" s="51">
        <f t="shared" si="0"/>
        <v>45383</v>
      </c>
      <c r="H19" s="51">
        <f t="shared" si="1"/>
        <v>45387</v>
      </c>
    </row>
    <row r="20" spans="2:8">
      <c r="B20" s="50"/>
      <c r="C20" s="48"/>
      <c r="D20" s="50"/>
      <c r="E20" s="48"/>
      <c r="F20" s="50" t="s">
        <v>70</v>
      </c>
      <c r="G20" s="51">
        <f t="shared" si="0"/>
        <v>45390</v>
      </c>
      <c r="H20" s="51">
        <f t="shared" si="1"/>
        <v>45394</v>
      </c>
    </row>
    <row r="21" spans="2:8">
      <c r="B21" s="50"/>
      <c r="C21" s="48"/>
      <c r="D21" s="50"/>
      <c r="E21" s="48"/>
      <c r="F21" s="50" t="s">
        <v>71</v>
      </c>
      <c r="G21" s="51">
        <f t="shared" si="0"/>
        <v>45397</v>
      </c>
      <c r="H21" s="51">
        <f t="shared" si="1"/>
        <v>45401</v>
      </c>
    </row>
    <row r="22" spans="2:8">
      <c r="B22" s="48"/>
      <c r="C22" s="48"/>
      <c r="D22" s="50"/>
      <c r="E22" s="48"/>
      <c r="F22" s="50" t="s">
        <v>72</v>
      </c>
      <c r="G22" s="51">
        <f t="shared" si="0"/>
        <v>45404</v>
      </c>
      <c r="H22" s="51">
        <f t="shared" si="1"/>
        <v>45408</v>
      </c>
    </row>
    <row r="23" spans="2:8">
      <c r="B23" s="48"/>
      <c r="C23" s="48"/>
      <c r="D23" s="50"/>
      <c r="E23" s="48"/>
      <c r="F23" s="50" t="s">
        <v>73</v>
      </c>
      <c r="G23" s="51">
        <f t="shared" si="0"/>
        <v>45411</v>
      </c>
      <c r="H23" s="51">
        <f t="shared" si="1"/>
        <v>45415</v>
      </c>
    </row>
    <row r="24" spans="2:8">
      <c r="B24" s="48"/>
      <c r="C24" s="48"/>
      <c r="D24" s="50"/>
      <c r="E24" s="48"/>
      <c r="F24" s="50" t="s">
        <v>74</v>
      </c>
      <c r="G24" s="51">
        <f t="shared" si="0"/>
        <v>45418</v>
      </c>
      <c r="H24" s="51">
        <f t="shared" si="1"/>
        <v>45422</v>
      </c>
    </row>
    <row r="25" spans="2:8">
      <c r="B25" s="48"/>
      <c r="C25" s="48"/>
      <c r="D25" s="50"/>
      <c r="E25" s="48"/>
      <c r="F25" s="50" t="s">
        <v>75</v>
      </c>
      <c r="G25" s="51">
        <f t="shared" si="0"/>
        <v>45425</v>
      </c>
      <c r="H25" s="51">
        <f t="shared" si="1"/>
        <v>45429</v>
      </c>
    </row>
    <row r="26" spans="2:8">
      <c r="B26" s="48"/>
      <c r="C26" s="48"/>
      <c r="D26" s="50"/>
      <c r="E26" s="48"/>
      <c r="F26" s="50" t="s">
        <v>76</v>
      </c>
      <c r="G26" s="51">
        <f t="shared" si="0"/>
        <v>45432</v>
      </c>
      <c r="H26" s="51">
        <f t="shared" si="1"/>
        <v>45436</v>
      </c>
    </row>
    <row r="27" spans="2:8">
      <c r="B27" s="48"/>
      <c r="C27" s="48"/>
      <c r="D27" s="50"/>
      <c r="E27" s="48"/>
      <c r="F27" s="50" t="s">
        <v>77</v>
      </c>
      <c r="G27" s="51">
        <f t="shared" si="0"/>
        <v>45439</v>
      </c>
      <c r="H27" s="51">
        <f t="shared" si="1"/>
        <v>45443</v>
      </c>
    </row>
    <row r="28" spans="2:8">
      <c r="B28" s="48"/>
      <c r="C28" s="48"/>
      <c r="D28" s="50"/>
      <c r="E28" s="48"/>
      <c r="F28" s="50" t="s">
        <v>78</v>
      </c>
      <c r="G28" s="51">
        <f t="shared" si="0"/>
        <v>45446</v>
      </c>
      <c r="H28" s="51">
        <f t="shared" si="1"/>
        <v>45450</v>
      </c>
    </row>
    <row r="29" spans="2:8">
      <c r="B29" s="48"/>
      <c r="C29" s="48"/>
      <c r="D29" s="50"/>
      <c r="E29" s="48"/>
      <c r="F29" s="50" t="s">
        <v>79</v>
      </c>
      <c r="G29" s="51">
        <f t="shared" si="0"/>
        <v>45453</v>
      </c>
      <c r="H29" s="51">
        <f t="shared" si="1"/>
        <v>45457</v>
      </c>
    </row>
    <row r="30" spans="2:8">
      <c r="B30" s="48"/>
      <c r="C30" s="48"/>
      <c r="D30" s="50"/>
      <c r="E30" s="48"/>
      <c r="F30" s="50" t="s">
        <v>80</v>
      </c>
      <c r="G30" s="51">
        <f t="shared" si="0"/>
        <v>45460</v>
      </c>
      <c r="H30" s="51">
        <f t="shared" si="1"/>
        <v>45464</v>
      </c>
    </row>
    <row r="31" spans="2:8">
      <c r="B31" s="48"/>
      <c r="C31" s="48"/>
      <c r="D31" s="50"/>
      <c r="E31" s="48"/>
      <c r="F31" s="50" t="s">
        <v>81</v>
      </c>
      <c r="G31" s="51">
        <f t="shared" si="0"/>
        <v>45467</v>
      </c>
      <c r="H31" s="51">
        <f t="shared" si="1"/>
        <v>45471</v>
      </c>
    </row>
    <row r="32" spans="2:8">
      <c r="B32" s="48"/>
      <c r="C32" s="48"/>
      <c r="D32" s="50"/>
      <c r="E32" s="48"/>
      <c r="F32" s="50" t="s">
        <v>82</v>
      </c>
      <c r="G32" s="51">
        <f t="shared" si="0"/>
        <v>45474</v>
      </c>
      <c r="H32" s="51">
        <f t="shared" si="1"/>
        <v>45478</v>
      </c>
    </row>
    <row r="33" spans="2:8">
      <c r="B33" s="48"/>
      <c r="C33" s="48"/>
      <c r="D33" s="50"/>
      <c r="E33" s="48"/>
      <c r="F33" s="50" t="s">
        <v>83</v>
      </c>
      <c r="G33" s="51">
        <f t="shared" si="0"/>
        <v>45481</v>
      </c>
      <c r="H33" s="51">
        <f t="shared" si="1"/>
        <v>45485</v>
      </c>
    </row>
    <row r="34" spans="2:8">
      <c r="B34" s="48"/>
      <c r="C34" s="48"/>
      <c r="D34" s="50"/>
      <c r="E34" s="48"/>
      <c r="F34" s="50" t="s">
        <v>84</v>
      </c>
      <c r="G34" s="51">
        <f t="shared" si="0"/>
        <v>45488</v>
      </c>
      <c r="H34" s="51">
        <f t="shared" si="1"/>
        <v>45492</v>
      </c>
    </row>
    <row r="35" spans="2:8">
      <c r="B35" s="48"/>
      <c r="C35" s="48"/>
      <c r="D35" s="50"/>
      <c r="E35" s="48"/>
      <c r="F35" s="50" t="s">
        <v>85</v>
      </c>
      <c r="G35" s="51">
        <f t="shared" si="0"/>
        <v>45495</v>
      </c>
      <c r="H35" s="51">
        <f t="shared" si="1"/>
        <v>45499</v>
      </c>
    </row>
    <row r="36" spans="2:8">
      <c r="B36" s="48"/>
      <c r="C36" s="48"/>
      <c r="D36" s="50"/>
      <c r="E36" s="48"/>
      <c r="F36" s="50" t="s">
        <v>86</v>
      </c>
      <c r="G36" s="51">
        <f t="shared" si="0"/>
        <v>45502</v>
      </c>
      <c r="H36" s="51">
        <f t="shared" si="1"/>
        <v>45506</v>
      </c>
    </row>
    <row r="37" spans="2:8">
      <c r="B37" s="48"/>
      <c r="C37" s="48"/>
      <c r="D37" s="50"/>
      <c r="E37" s="48"/>
      <c r="F37" s="50" t="s">
        <v>87</v>
      </c>
      <c r="G37" s="51">
        <f t="shared" si="0"/>
        <v>45509</v>
      </c>
      <c r="H37" s="51">
        <f t="shared" si="1"/>
        <v>45513</v>
      </c>
    </row>
    <row r="38" spans="2:8">
      <c r="B38" s="48"/>
      <c r="C38" s="48"/>
      <c r="D38" s="50"/>
      <c r="E38" s="48"/>
      <c r="F38" s="50" t="s">
        <v>88</v>
      </c>
      <c r="G38" s="51">
        <f t="shared" si="0"/>
        <v>45516</v>
      </c>
      <c r="H38" s="51">
        <f t="shared" si="1"/>
        <v>45520</v>
      </c>
    </row>
    <row r="39" spans="2:8">
      <c r="B39" s="48"/>
      <c r="C39" s="48"/>
      <c r="D39" s="50"/>
      <c r="E39" s="48"/>
      <c r="F39" s="50" t="s">
        <v>89</v>
      </c>
      <c r="G39" s="51">
        <f t="shared" si="0"/>
        <v>45523</v>
      </c>
      <c r="H39" s="51">
        <f t="shared" si="1"/>
        <v>45527</v>
      </c>
    </row>
    <row r="40" spans="2:8">
      <c r="B40" s="48"/>
      <c r="C40" s="48"/>
      <c r="D40" s="50"/>
      <c r="E40" s="48"/>
      <c r="F40" s="50" t="s">
        <v>90</v>
      </c>
      <c r="G40" s="51">
        <f t="shared" si="0"/>
        <v>45530</v>
      </c>
      <c r="H40" s="51">
        <f t="shared" si="1"/>
        <v>45534</v>
      </c>
    </row>
    <row r="41" spans="2:8">
      <c r="B41" s="48"/>
      <c r="C41" s="48"/>
      <c r="D41" s="50"/>
      <c r="E41" s="48"/>
      <c r="F41" s="50" t="s">
        <v>91</v>
      </c>
      <c r="G41" s="51">
        <f t="shared" si="0"/>
        <v>45537</v>
      </c>
      <c r="H41" s="51">
        <f t="shared" si="1"/>
        <v>45541</v>
      </c>
    </row>
    <row r="42" spans="2:8">
      <c r="B42" s="48"/>
      <c r="C42" s="48"/>
      <c r="D42" s="50"/>
      <c r="E42" s="48"/>
      <c r="F42" s="50" t="s">
        <v>92</v>
      </c>
      <c r="G42" s="51">
        <f t="shared" si="0"/>
        <v>45544</v>
      </c>
      <c r="H42" s="51">
        <f t="shared" si="1"/>
        <v>45548</v>
      </c>
    </row>
    <row r="43" spans="2:8">
      <c r="B43" s="48"/>
      <c r="C43" s="48"/>
      <c r="D43" s="50"/>
      <c r="E43" s="48"/>
      <c r="F43" s="50" t="s">
        <v>93</v>
      </c>
      <c r="G43" s="51">
        <f t="shared" si="0"/>
        <v>45551</v>
      </c>
      <c r="H43" s="51">
        <f t="shared" si="1"/>
        <v>45555</v>
      </c>
    </row>
    <row r="44" spans="2:8">
      <c r="B44" s="48"/>
      <c r="C44" s="48"/>
      <c r="D44" s="50"/>
      <c r="E44" s="48"/>
      <c r="F44" s="50" t="s">
        <v>94</v>
      </c>
      <c r="G44" s="51">
        <f t="shared" si="0"/>
        <v>45558</v>
      </c>
      <c r="H44" s="51">
        <f t="shared" si="1"/>
        <v>45562</v>
      </c>
    </row>
    <row r="45" spans="2:8">
      <c r="B45" s="48"/>
      <c r="C45" s="48"/>
      <c r="D45" s="50"/>
      <c r="E45" s="48"/>
      <c r="F45" s="50" t="s">
        <v>95</v>
      </c>
      <c r="G45" s="51">
        <f t="shared" si="0"/>
        <v>45565</v>
      </c>
      <c r="H45" s="51">
        <f t="shared" si="1"/>
        <v>45569</v>
      </c>
    </row>
    <row r="46" spans="2:8">
      <c r="B46" s="48"/>
      <c r="C46" s="48"/>
      <c r="D46" s="50"/>
      <c r="E46" s="48"/>
      <c r="F46" s="50" t="s">
        <v>96</v>
      </c>
      <c r="G46" s="51">
        <f t="shared" si="0"/>
        <v>45572</v>
      </c>
      <c r="H46" s="51">
        <f t="shared" si="1"/>
        <v>45576</v>
      </c>
    </row>
    <row r="47" spans="2:8">
      <c r="B47" s="48"/>
      <c r="C47" s="48"/>
      <c r="D47" s="50"/>
      <c r="E47" s="48"/>
      <c r="F47" s="50" t="s">
        <v>97</v>
      </c>
      <c r="G47" s="51">
        <f t="shared" si="0"/>
        <v>45579</v>
      </c>
      <c r="H47" s="51">
        <f t="shared" si="1"/>
        <v>45583</v>
      </c>
    </row>
    <row r="48" spans="2:8">
      <c r="B48" s="48"/>
      <c r="C48" s="48"/>
      <c r="D48" s="50"/>
      <c r="E48" s="48"/>
      <c r="F48" s="50" t="s">
        <v>98</v>
      </c>
      <c r="G48" s="51">
        <f t="shared" si="0"/>
        <v>45586</v>
      </c>
      <c r="H48" s="51">
        <f t="shared" si="1"/>
        <v>45590</v>
      </c>
    </row>
    <row r="49" spans="2:8">
      <c r="B49" s="48"/>
      <c r="C49" s="48"/>
      <c r="D49" s="50"/>
      <c r="E49" s="48"/>
      <c r="F49" s="50" t="s">
        <v>99</v>
      </c>
      <c r="G49" s="51">
        <f t="shared" si="0"/>
        <v>45593</v>
      </c>
      <c r="H49" s="51">
        <f t="shared" si="1"/>
        <v>45597</v>
      </c>
    </row>
    <row r="50" spans="2:8">
      <c r="B50" s="48"/>
      <c r="C50" s="48"/>
      <c r="D50" s="50"/>
      <c r="E50" s="48"/>
      <c r="F50" s="50" t="s">
        <v>100</v>
      </c>
      <c r="G50" s="51">
        <f t="shared" si="0"/>
        <v>45600</v>
      </c>
      <c r="H50" s="51">
        <f t="shared" si="1"/>
        <v>45604</v>
      </c>
    </row>
    <row r="51" spans="2:8">
      <c r="B51" s="48"/>
      <c r="C51" s="48"/>
      <c r="D51" s="50"/>
      <c r="E51" s="48"/>
      <c r="F51" s="50" t="s">
        <v>101</v>
      </c>
      <c r="G51" s="51">
        <f t="shared" si="0"/>
        <v>45607</v>
      </c>
      <c r="H51" s="51">
        <f t="shared" si="1"/>
        <v>45611</v>
      </c>
    </row>
    <row r="52" spans="2:8">
      <c r="B52" s="48"/>
      <c r="C52" s="48"/>
      <c r="D52" s="50"/>
      <c r="E52" s="48"/>
      <c r="F52" s="50" t="s">
        <v>102</v>
      </c>
      <c r="G52" s="51">
        <f t="shared" si="0"/>
        <v>45614</v>
      </c>
      <c r="H52" s="51">
        <f t="shared" si="1"/>
        <v>45618</v>
      </c>
    </row>
    <row r="53" spans="2:8">
      <c r="B53" s="48"/>
      <c r="C53" s="48"/>
      <c r="D53" s="50"/>
      <c r="E53" s="48"/>
      <c r="F53" s="50" t="s">
        <v>103</v>
      </c>
      <c r="G53" s="51">
        <f t="shared" si="0"/>
        <v>45621</v>
      </c>
      <c r="H53" s="51">
        <f t="shared" si="1"/>
        <v>45625</v>
      </c>
    </row>
    <row r="54" spans="2:8">
      <c r="B54" s="48"/>
      <c r="C54" s="48"/>
      <c r="D54" s="50"/>
      <c r="E54" s="48"/>
      <c r="F54" s="50" t="s">
        <v>104</v>
      </c>
      <c r="G54" s="51">
        <f t="shared" si="0"/>
        <v>45628</v>
      </c>
      <c r="H54" s="51">
        <f t="shared" si="1"/>
        <v>45632</v>
      </c>
    </row>
    <row r="55" spans="2:8">
      <c r="B55" s="48"/>
      <c r="C55" s="48"/>
      <c r="D55" s="50"/>
      <c r="E55" s="48"/>
      <c r="F55" s="50" t="s">
        <v>105</v>
      </c>
      <c r="G55" s="51">
        <f t="shared" si="0"/>
        <v>45635</v>
      </c>
      <c r="H55" s="51">
        <f t="shared" si="1"/>
        <v>45639</v>
      </c>
    </row>
    <row r="56" spans="2:8">
      <c r="B56" s="48"/>
      <c r="C56" s="48"/>
      <c r="D56" s="50"/>
      <c r="E56" s="48"/>
      <c r="F56" s="50" t="s">
        <v>106</v>
      </c>
      <c r="G56" s="51">
        <f t="shared" si="0"/>
        <v>45642</v>
      </c>
      <c r="H56" s="51">
        <f t="shared" si="1"/>
        <v>45646</v>
      </c>
    </row>
    <row r="57" spans="2:8">
      <c r="B57" s="48"/>
      <c r="C57" s="48"/>
      <c r="D57" s="50"/>
      <c r="E57" s="48"/>
      <c r="F57" s="50" t="s">
        <v>107</v>
      </c>
      <c r="G57" s="51">
        <f t="shared" si="0"/>
        <v>45649</v>
      </c>
      <c r="H57" s="51">
        <f t="shared" si="1"/>
        <v>45653</v>
      </c>
    </row>
    <row r="58" spans="2:8">
      <c r="B58" s="48"/>
      <c r="C58" s="48"/>
      <c r="D58" s="50"/>
      <c r="E58" s="48"/>
      <c r="F58" s="50" t="s">
        <v>108</v>
      </c>
      <c r="G58" s="51">
        <f t="shared" si="0"/>
        <v>45656</v>
      </c>
      <c r="H58" s="51">
        <f t="shared" si="1"/>
        <v>45660</v>
      </c>
    </row>
    <row r="59" spans="2:8">
      <c r="B59" s="48"/>
      <c r="C59" s="48"/>
      <c r="D59" s="50"/>
      <c r="E59" s="48"/>
      <c r="F59" s="50" t="s">
        <v>109</v>
      </c>
      <c r="G59" s="51">
        <f t="shared" si="0"/>
        <v>45663</v>
      </c>
      <c r="H59" s="51">
        <f t="shared" si="1"/>
        <v>45667</v>
      </c>
    </row>
    <row r="60" spans="2:8">
      <c r="B60" s="48"/>
      <c r="C60" s="48"/>
      <c r="D60" s="50"/>
      <c r="E60" s="48"/>
      <c r="F60" s="50" t="s">
        <v>110</v>
      </c>
      <c r="G60" s="51">
        <f t="shared" si="0"/>
        <v>45670</v>
      </c>
      <c r="H60" s="51">
        <f t="shared" si="1"/>
        <v>45674</v>
      </c>
    </row>
    <row r="61" spans="2:8">
      <c r="B61" s="48"/>
      <c r="C61" s="48"/>
      <c r="D61" s="50"/>
      <c r="E61" s="48"/>
      <c r="F61" s="50" t="s">
        <v>111</v>
      </c>
      <c r="G61" s="51">
        <f t="shared" si="0"/>
        <v>45677</v>
      </c>
      <c r="H61" s="51">
        <f t="shared" si="1"/>
        <v>45681</v>
      </c>
    </row>
    <row r="62" spans="2:8">
      <c r="B62" s="48"/>
      <c r="C62" s="48"/>
      <c r="D62" s="50"/>
      <c r="E62" s="48"/>
      <c r="F62" s="50" t="s">
        <v>112</v>
      </c>
      <c r="G62" s="51">
        <f t="shared" si="0"/>
        <v>45684</v>
      </c>
      <c r="H62" s="51">
        <f t="shared" si="1"/>
        <v>45688</v>
      </c>
    </row>
    <row r="63" spans="2:8">
      <c r="B63" s="48"/>
      <c r="C63" s="48"/>
      <c r="D63" s="50"/>
      <c r="E63" s="48"/>
      <c r="F63" s="50" t="s">
        <v>113</v>
      </c>
      <c r="G63" s="51">
        <f t="shared" si="0"/>
        <v>45691</v>
      </c>
      <c r="H63" s="51">
        <f t="shared" si="1"/>
        <v>45695</v>
      </c>
    </row>
    <row r="64" spans="2:8">
      <c r="B64" s="48"/>
      <c r="C64" s="48"/>
      <c r="D64" s="50"/>
      <c r="E64" s="48"/>
      <c r="F64" s="50" t="s">
        <v>114</v>
      </c>
      <c r="G64" s="51">
        <f t="shared" si="0"/>
        <v>45698</v>
      </c>
      <c r="H64" s="51">
        <f t="shared" si="1"/>
        <v>45702</v>
      </c>
    </row>
    <row r="65" spans="2:8">
      <c r="B65" s="48"/>
      <c r="C65" s="48"/>
      <c r="D65" s="50"/>
      <c r="E65" s="48"/>
      <c r="F65" s="50" t="s">
        <v>115</v>
      </c>
      <c r="G65" s="51">
        <f t="shared" si="0"/>
        <v>45705</v>
      </c>
      <c r="H65" s="51">
        <f t="shared" si="1"/>
        <v>45709</v>
      </c>
    </row>
    <row r="66" spans="2:8">
      <c r="B66" s="48"/>
      <c r="C66" s="48"/>
      <c r="D66" s="50"/>
      <c r="E66" s="48"/>
      <c r="F66" s="50" t="s">
        <v>116</v>
      </c>
      <c r="G66" s="51">
        <f t="shared" si="0"/>
        <v>45712</v>
      </c>
      <c r="H66" s="51">
        <f t="shared" si="1"/>
        <v>45716</v>
      </c>
    </row>
    <row r="67" spans="2:8">
      <c r="B67" s="48"/>
      <c r="C67" s="48"/>
      <c r="D67" s="50"/>
      <c r="E67" s="48"/>
      <c r="F67" s="50" t="s">
        <v>117</v>
      </c>
      <c r="G67" s="51">
        <f t="shared" si="0"/>
        <v>45719</v>
      </c>
      <c r="H67" s="51">
        <f t="shared" si="1"/>
        <v>45723</v>
      </c>
    </row>
    <row r="68" spans="2:8">
      <c r="B68" s="48"/>
      <c r="C68" s="48"/>
      <c r="D68" s="50"/>
      <c r="E68" s="48"/>
      <c r="F68" s="50" t="s">
        <v>118</v>
      </c>
      <c r="G68" s="51">
        <f t="shared" si="0"/>
        <v>45726</v>
      </c>
      <c r="H68" s="51">
        <f t="shared" si="1"/>
        <v>45730</v>
      </c>
    </row>
    <row r="69" spans="2:8">
      <c r="B69" s="48"/>
      <c r="C69" s="48"/>
      <c r="D69" s="50"/>
      <c r="E69" s="48"/>
      <c r="F69" s="50" t="s">
        <v>119</v>
      </c>
      <c r="G69" s="51">
        <f t="shared" si="0"/>
        <v>45733</v>
      </c>
      <c r="H69" s="51">
        <f t="shared" si="1"/>
        <v>45737</v>
      </c>
    </row>
    <row r="70" spans="2:8">
      <c r="B70" s="48"/>
      <c r="C70" s="48"/>
      <c r="D70" s="50"/>
      <c r="E70" s="48"/>
      <c r="F70" s="50" t="s">
        <v>120</v>
      </c>
      <c r="G70" s="51">
        <f t="shared" si="0"/>
        <v>45740</v>
      </c>
      <c r="H70" s="51">
        <f t="shared" si="1"/>
        <v>45744</v>
      </c>
    </row>
    <row r="71" spans="2:8">
      <c r="B71" s="48"/>
      <c r="C71" s="48"/>
      <c r="D71" s="50"/>
      <c r="E71" s="48"/>
      <c r="F71" s="50" t="s">
        <v>121</v>
      </c>
      <c r="G71" s="51">
        <f t="shared" si="0"/>
        <v>45747</v>
      </c>
      <c r="H71" s="51">
        <f t="shared" si="1"/>
        <v>45751</v>
      </c>
    </row>
    <row r="72" spans="2:8">
      <c r="B72" s="48"/>
      <c r="C72" s="48"/>
      <c r="D72" s="50"/>
      <c r="E72" s="48"/>
      <c r="F72" s="50" t="s">
        <v>122</v>
      </c>
      <c r="G72" s="51">
        <f t="shared" ref="G72:G135" si="2">$G71+7</f>
        <v>45754</v>
      </c>
      <c r="H72" s="51">
        <f t="shared" ref="H72:H135" si="3">$G72+4</f>
        <v>45758</v>
      </c>
    </row>
    <row r="73" spans="2:8">
      <c r="B73" s="48"/>
      <c r="C73" s="48"/>
      <c r="D73" s="50"/>
      <c r="E73" s="48"/>
      <c r="F73" s="50" t="s">
        <v>123</v>
      </c>
      <c r="G73" s="51">
        <f t="shared" si="2"/>
        <v>45761</v>
      </c>
      <c r="H73" s="51">
        <f t="shared" si="3"/>
        <v>45765</v>
      </c>
    </row>
    <row r="74" spans="2:8">
      <c r="B74" s="48"/>
      <c r="C74" s="48"/>
      <c r="D74" s="50"/>
      <c r="E74" s="48"/>
      <c r="F74" s="50" t="s">
        <v>124</v>
      </c>
      <c r="G74" s="51">
        <f t="shared" si="2"/>
        <v>45768</v>
      </c>
      <c r="H74" s="51">
        <f t="shared" si="3"/>
        <v>45772</v>
      </c>
    </row>
    <row r="75" spans="2:8">
      <c r="B75" s="48"/>
      <c r="C75" s="48"/>
      <c r="D75" s="50"/>
      <c r="E75" s="48"/>
      <c r="F75" s="50" t="s">
        <v>125</v>
      </c>
      <c r="G75" s="51">
        <f t="shared" si="2"/>
        <v>45775</v>
      </c>
      <c r="H75" s="51">
        <f t="shared" si="3"/>
        <v>45779</v>
      </c>
    </row>
    <row r="76" spans="2:8">
      <c r="B76" s="48"/>
      <c r="C76" s="48"/>
      <c r="D76" s="50"/>
      <c r="E76" s="48"/>
      <c r="F76" s="50" t="s">
        <v>126</v>
      </c>
      <c r="G76" s="51">
        <f t="shared" si="2"/>
        <v>45782</v>
      </c>
      <c r="H76" s="51">
        <f t="shared" si="3"/>
        <v>45786</v>
      </c>
    </row>
    <row r="77" spans="2:8">
      <c r="B77" s="48"/>
      <c r="C77" s="48"/>
      <c r="D77" s="50"/>
      <c r="E77" s="48"/>
      <c r="F77" s="50" t="s">
        <v>127</v>
      </c>
      <c r="G77" s="51">
        <f t="shared" si="2"/>
        <v>45789</v>
      </c>
      <c r="H77" s="51">
        <f t="shared" si="3"/>
        <v>45793</v>
      </c>
    </row>
    <row r="78" spans="2:8">
      <c r="B78" s="48"/>
      <c r="C78" s="48"/>
      <c r="D78" s="50"/>
      <c r="E78" s="48"/>
      <c r="F78" s="50" t="s">
        <v>128</v>
      </c>
      <c r="G78" s="51">
        <f t="shared" si="2"/>
        <v>45796</v>
      </c>
      <c r="H78" s="51">
        <f t="shared" si="3"/>
        <v>45800</v>
      </c>
    </row>
    <row r="79" spans="2:8">
      <c r="B79" s="48"/>
      <c r="C79" s="48"/>
      <c r="D79" s="50"/>
      <c r="E79" s="48"/>
      <c r="F79" s="50" t="s">
        <v>129</v>
      </c>
      <c r="G79" s="51">
        <f t="shared" si="2"/>
        <v>45803</v>
      </c>
      <c r="H79" s="51">
        <f t="shared" si="3"/>
        <v>45807</v>
      </c>
    </row>
    <row r="80" spans="2:8">
      <c r="B80" s="48"/>
      <c r="C80" s="48"/>
      <c r="D80" s="50"/>
      <c r="E80" s="48"/>
      <c r="F80" s="50" t="s">
        <v>130</v>
      </c>
      <c r="G80" s="51">
        <f t="shared" si="2"/>
        <v>45810</v>
      </c>
      <c r="H80" s="51">
        <f t="shared" si="3"/>
        <v>45814</v>
      </c>
    </row>
    <row r="81" spans="2:8">
      <c r="B81" s="48"/>
      <c r="C81" s="48"/>
      <c r="D81" s="50"/>
      <c r="E81" s="48"/>
      <c r="F81" s="50" t="s">
        <v>131</v>
      </c>
      <c r="G81" s="51">
        <f t="shared" si="2"/>
        <v>45817</v>
      </c>
      <c r="H81" s="51">
        <f t="shared" si="3"/>
        <v>45821</v>
      </c>
    </row>
    <row r="82" spans="2:8">
      <c r="B82" s="48"/>
      <c r="C82" s="48"/>
      <c r="D82" s="50"/>
      <c r="E82" s="48"/>
      <c r="F82" s="50" t="s">
        <v>132</v>
      </c>
      <c r="G82" s="51">
        <f t="shared" si="2"/>
        <v>45824</v>
      </c>
      <c r="H82" s="51">
        <f t="shared" si="3"/>
        <v>45828</v>
      </c>
    </row>
    <row r="83" spans="2:8">
      <c r="B83" s="48"/>
      <c r="C83" s="48"/>
      <c r="D83" s="50"/>
      <c r="E83" s="48"/>
      <c r="F83" s="50" t="s">
        <v>133</v>
      </c>
      <c r="G83" s="51">
        <f t="shared" si="2"/>
        <v>45831</v>
      </c>
      <c r="H83" s="51">
        <f t="shared" si="3"/>
        <v>45835</v>
      </c>
    </row>
    <row r="84" spans="2:8">
      <c r="B84" s="48"/>
      <c r="C84" s="48"/>
      <c r="D84" s="50"/>
      <c r="E84" s="48"/>
      <c r="F84" s="50" t="s">
        <v>134</v>
      </c>
      <c r="G84" s="51">
        <f t="shared" si="2"/>
        <v>45838</v>
      </c>
      <c r="H84" s="51">
        <f t="shared" si="3"/>
        <v>45842</v>
      </c>
    </row>
    <row r="85" spans="2:8">
      <c r="B85" s="48"/>
      <c r="C85" s="48"/>
      <c r="D85" s="50"/>
      <c r="E85" s="48"/>
      <c r="F85" s="50" t="s">
        <v>135</v>
      </c>
      <c r="G85" s="51">
        <f t="shared" si="2"/>
        <v>45845</v>
      </c>
      <c r="H85" s="51">
        <f t="shared" si="3"/>
        <v>45849</v>
      </c>
    </row>
    <row r="86" spans="2:8">
      <c r="B86" s="48"/>
      <c r="C86" s="48"/>
      <c r="D86" s="50"/>
      <c r="E86" s="48"/>
      <c r="F86" s="50" t="s">
        <v>136</v>
      </c>
      <c r="G86" s="51">
        <f t="shared" si="2"/>
        <v>45852</v>
      </c>
      <c r="H86" s="51">
        <f t="shared" si="3"/>
        <v>45856</v>
      </c>
    </row>
    <row r="87" spans="2:8">
      <c r="B87" s="48"/>
      <c r="C87" s="48"/>
      <c r="D87" s="50"/>
      <c r="E87" s="48"/>
      <c r="F87" s="50" t="s">
        <v>137</v>
      </c>
      <c r="G87" s="51">
        <f t="shared" si="2"/>
        <v>45859</v>
      </c>
      <c r="H87" s="51">
        <f t="shared" si="3"/>
        <v>45863</v>
      </c>
    </row>
    <row r="88" spans="2:8">
      <c r="B88" s="48"/>
      <c r="C88" s="48"/>
      <c r="D88" s="50"/>
      <c r="E88" s="48"/>
      <c r="F88" s="50" t="s">
        <v>138</v>
      </c>
      <c r="G88" s="51">
        <f t="shared" si="2"/>
        <v>45866</v>
      </c>
      <c r="H88" s="51">
        <f t="shared" si="3"/>
        <v>45870</v>
      </c>
    </row>
    <row r="89" spans="2:8">
      <c r="B89" s="48"/>
      <c r="C89" s="48"/>
      <c r="D89" s="50"/>
      <c r="E89" s="48"/>
      <c r="F89" s="50" t="s">
        <v>139</v>
      </c>
      <c r="G89" s="51">
        <f t="shared" si="2"/>
        <v>45873</v>
      </c>
      <c r="H89" s="51">
        <f t="shared" si="3"/>
        <v>45877</v>
      </c>
    </row>
    <row r="90" spans="2:8">
      <c r="B90" s="48"/>
      <c r="C90" s="48"/>
      <c r="D90" s="50"/>
      <c r="E90" s="48"/>
      <c r="F90" s="50" t="s">
        <v>140</v>
      </c>
      <c r="G90" s="51">
        <f t="shared" si="2"/>
        <v>45880</v>
      </c>
      <c r="H90" s="51">
        <f t="shared" si="3"/>
        <v>45884</v>
      </c>
    </row>
    <row r="91" spans="2:8">
      <c r="B91" s="48"/>
      <c r="C91" s="48"/>
      <c r="D91" s="50"/>
      <c r="E91" s="48"/>
      <c r="F91" s="50" t="s">
        <v>141</v>
      </c>
      <c r="G91" s="51">
        <f t="shared" si="2"/>
        <v>45887</v>
      </c>
      <c r="H91" s="51">
        <f t="shared" si="3"/>
        <v>45891</v>
      </c>
    </row>
    <row r="92" spans="2:8">
      <c r="B92" s="48"/>
      <c r="C92" s="48"/>
      <c r="D92" s="50"/>
      <c r="E92" s="48"/>
      <c r="F92" s="50" t="s">
        <v>142</v>
      </c>
      <c r="G92" s="51">
        <f t="shared" si="2"/>
        <v>45894</v>
      </c>
      <c r="H92" s="51">
        <f t="shared" si="3"/>
        <v>45898</v>
      </c>
    </row>
    <row r="93" spans="2:8">
      <c r="B93" s="48"/>
      <c r="C93" s="48"/>
      <c r="D93" s="50"/>
      <c r="E93" s="48"/>
      <c r="F93" s="50" t="s">
        <v>143</v>
      </c>
      <c r="G93" s="51">
        <f t="shared" si="2"/>
        <v>45901</v>
      </c>
      <c r="H93" s="51">
        <f t="shared" si="3"/>
        <v>45905</v>
      </c>
    </row>
    <row r="94" spans="2:8">
      <c r="B94" s="48"/>
      <c r="C94" s="48"/>
      <c r="D94" s="50"/>
      <c r="E94" s="48"/>
      <c r="F94" s="50" t="s">
        <v>144</v>
      </c>
      <c r="G94" s="51">
        <f t="shared" si="2"/>
        <v>45908</v>
      </c>
      <c r="H94" s="51">
        <f t="shared" si="3"/>
        <v>45912</v>
      </c>
    </row>
    <row r="95" spans="2:8">
      <c r="B95" s="48"/>
      <c r="C95" s="48"/>
      <c r="D95" s="48"/>
      <c r="E95" s="48"/>
      <c r="F95" s="50" t="s">
        <v>145</v>
      </c>
      <c r="G95" s="51">
        <f t="shared" si="2"/>
        <v>45915</v>
      </c>
      <c r="H95" s="51">
        <f t="shared" si="3"/>
        <v>45919</v>
      </c>
    </row>
    <row r="96" spans="2:8">
      <c r="B96" s="48"/>
      <c r="C96" s="48"/>
      <c r="D96" s="48"/>
      <c r="E96" s="48"/>
      <c r="F96" s="50" t="s">
        <v>146</v>
      </c>
      <c r="G96" s="51">
        <f t="shared" si="2"/>
        <v>45922</v>
      </c>
      <c r="H96" s="51">
        <f t="shared" si="3"/>
        <v>45926</v>
      </c>
    </row>
    <row r="97" spans="2:8">
      <c r="B97" s="48"/>
      <c r="C97" s="48"/>
      <c r="D97" s="48"/>
      <c r="E97" s="48"/>
      <c r="F97" s="50" t="s">
        <v>147</v>
      </c>
      <c r="G97" s="51">
        <f t="shared" si="2"/>
        <v>45929</v>
      </c>
      <c r="H97" s="51">
        <f t="shared" si="3"/>
        <v>45933</v>
      </c>
    </row>
    <row r="98" spans="2:8">
      <c r="B98" s="48"/>
      <c r="C98" s="48"/>
      <c r="D98" s="48"/>
      <c r="E98" s="48"/>
      <c r="F98" s="50" t="s">
        <v>148</v>
      </c>
      <c r="G98" s="51">
        <f t="shared" si="2"/>
        <v>45936</v>
      </c>
      <c r="H98" s="51">
        <f t="shared" si="3"/>
        <v>45940</v>
      </c>
    </row>
    <row r="99" spans="2:8">
      <c r="B99" s="48"/>
      <c r="C99" s="48"/>
      <c r="D99" s="48"/>
      <c r="E99" s="48"/>
      <c r="F99" s="50" t="s">
        <v>149</v>
      </c>
      <c r="G99" s="51">
        <f t="shared" si="2"/>
        <v>45943</v>
      </c>
      <c r="H99" s="51">
        <f t="shared" si="3"/>
        <v>45947</v>
      </c>
    </row>
    <row r="100" spans="2:8">
      <c r="B100" s="48"/>
      <c r="C100" s="48"/>
      <c r="D100" s="48"/>
      <c r="E100" s="48"/>
      <c r="F100" s="50" t="s">
        <v>150</v>
      </c>
      <c r="G100" s="51">
        <f t="shared" si="2"/>
        <v>45950</v>
      </c>
      <c r="H100" s="51">
        <f t="shared" si="3"/>
        <v>45954</v>
      </c>
    </row>
    <row r="101" spans="2:8">
      <c r="B101" s="48"/>
      <c r="C101" s="48"/>
      <c r="D101" s="48"/>
      <c r="E101" s="48"/>
      <c r="F101" s="50" t="s">
        <v>151</v>
      </c>
      <c r="G101" s="51">
        <f t="shared" si="2"/>
        <v>45957</v>
      </c>
      <c r="H101" s="51">
        <f t="shared" si="3"/>
        <v>45961</v>
      </c>
    </row>
    <row r="102" spans="2:8">
      <c r="B102" s="48"/>
      <c r="C102" s="48"/>
      <c r="D102" s="48"/>
      <c r="E102" s="48"/>
      <c r="F102" s="50" t="s">
        <v>152</v>
      </c>
      <c r="G102" s="51">
        <f t="shared" si="2"/>
        <v>45964</v>
      </c>
      <c r="H102" s="51">
        <f t="shared" si="3"/>
        <v>45968</v>
      </c>
    </row>
    <row r="103" spans="2:8">
      <c r="B103" s="48"/>
      <c r="C103" s="48"/>
      <c r="D103" s="48"/>
      <c r="E103" s="48"/>
      <c r="F103" s="50" t="s">
        <v>153</v>
      </c>
      <c r="G103" s="51">
        <f t="shared" si="2"/>
        <v>45971</v>
      </c>
      <c r="H103" s="51">
        <f t="shared" si="3"/>
        <v>45975</v>
      </c>
    </row>
    <row r="104" spans="2:8">
      <c r="B104" s="48"/>
      <c r="C104" s="48"/>
      <c r="D104" s="48"/>
      <c r="E104" s="48"/>
      <c r="F104" s="50" t="s">
        <v>154</v>
      </c>
      <c r="G104" s="51">
        <f t="shared" si="2"/>
        <v>45978</v>
      </c>
      <c r="H104" s="51">
        <f t="shared" si="3"/>
        <v>45982</v>
      </c>
    </row>
    <row r="105" spans="2:8">
      <c r="B105" s="48"/>
      <c r="C105" s="48"/>
      <c r="D105" s="48"/>
      <c r="E105" s="48"/>
      <c r="F105" s="50" t="s">
        <v>155</v>
      </c>
      <c r="G105" s="51">
        <f t="shared" si="2"/>
        <v>45985</v>
      </c>
      <c r="H105" s="51">
        <f t="shared" si="3"/>
        <v>45989</v>
      </c>
    </row>
    <row r="106" spans="2:8">
      <c r="B106" s="48"/>
      <c r="C106" s="48"/>
      <c r="D106" s="48"/>
      <c r="E106" s="48"/>
      <c r="F106" s="50" t="s">
        <v>156</v>
      </c>
      <c r="G106" s="51">
        <f t="shared" si="2"/>
        <v>45992</v>
      </c>
      <c r="H106" s="51">
        <f t="shared" si="3"/>
        <v>45996</v>
      </c>
    </row>
    <row r="107" spans="2:8">
      <c r="B107" s="48"/>
      <c r="C107" s="48"/>
      <c r="D107" s="48"/>
      <c r="E107" s="48"/>
      <c r="F107" s="50" t="s">
        <v>157</v>
      </c>
      <c r="G107" s="51">
        <f t="shared" si="2"/>
        <v>45999</v>
      </c>
      <c r="H107" s="51">
        <f t="shared" si="3"/>
        <v>46003</v>
      </c>
    </row>
    <row r="108" spans="2:8">
      <c r="B108" s="48"/>
      <c r="C108" s="48"/>
      <c r="D108" s="48"/>
      <c r="E108" s="48"/>
      <c r="F108" s="50" t="s">
        <v>158</v>
      </c>
      <c r="G108" s="51">
        <f t="shared" si="2"/>
        <v>46006</v>
      </c>
      <c r="H108" s="51">
        <f t="shared" si="3"/>
        <v>46010</v>
      </c>
    </row>
    <row r="109" spans="2:8">
      <c r="B109" s="48"/>
      <c r="C109" s="48"/>
      <c r="D109" s="48"/>
      <c r="E109" s="48"/>
      <c r="F109" s="50" t="s">
        <v>159</v>
      </c>
      <c r="G109" s="51">
        <f t="shared" si="2"/>
        <v>46013</v>
      </c>
      <c r="H109" s="51">
        <f t="shared" si="3"/>
        <v>46017</v>
      </c>
    </row>
    <row r="110" spans="2:8">
      <c r="B110" s="48"/>
      <c r="C110" s="48"/>
      <c r="D110" s="48"/>
      <c r="E110" s="48"/>
      <c r="F110" s="50" t="s">
        <v>160</v>
      </c>
      <c r="G110" s="51">
        <f t="shared" si="2"/>
        <v>46020</v>
      </c>
      <c r="H110" s="51">
        <f t="shared" si="3"/>
        <v>46024</v>
      </c>
    </row>
    <row r="111" spans="2:8">
      <c r="B111" s="48"/>
      <c r="C111" s="48"/>
      <c r="D111" s="48"/>
      <c r="E111" s="48"/>
      <c r="F111" s="50" t="s">
        <v>161</v>
      </c>
      <c r="G111" s="51">
        <f t="shared" si="2"/>
        <v>46027</v>
      </c>
      <c r="H111" s="51">
        <f t="shared" si="3"/>
        <v>46031</v>
      </c>
    </row>
    <row r="112" spans="2:8">
      <c r="B112" s="48"/>
      <c r="C112" s="48"/>
      <c r="D112" s="48"/>
      <c r="E112" s="48"/>
      <c r="F112" s="50" t="s">
        <v>162</v>
      </c>
      <c r="G112" s="51">
        <f t="shared" si="2"/>
        <v>46034</v>
      </c>
      <c r="H112" s="51">
        <f t="shared" si="3"/>
        <v>46038</v>
      </c>
    </row>
    <row r="113" spans="2:8">
      <c r="B113" s="48"/>
      <c r="C113" s="48"/>
      <c r="D113" s="48"/>
      <c r="E113" s="48"/>
      <c r="F113" s="50" t="s">
        <v>163</v>
      </c>
      <c r="G113" s="51">
        <f t="shared" si="2"/>
        <v>46041</v>
      </c>
      <c r="H113" s="51">
        <f t="shared" si="3"/>
        <v>46045</v>
      </c>
    </row>
    <row r="114" spans="2:8">
      <c r="B114" s="48"/>
      <c r="C114" s="48"/>
      <c r="D114" s="48"/>
      <c r="E114" s="48"/>
      <c r="F114" s="50" t="s">
        <v>164</v>
      </c>
      <c r="G114" s="51">
        <f t="shared" si="2"/>
        <v>46048</v>
      </c>
      <c r="H114" s="51">
        <f t="shared" si="3"/>
        <v>46052</v>
      </c>
    </row>
    <row r="115" spans="2:8">
      <c r="B115" s="48"/>
      <c r="C115" s="48"/>
      <c r="D115" s="48"/>
      <c r="E115" s="48"/>
      <c r="F115" s="50" t="s">
        <v>165</v>
      </c>
      <c r="G115" s="51">
        <f t="shared" si="2"/>
        <v>46055</v>
      </c>
      <c r="H115" s="51">
        <f t="shared" si="3"/>
        <v>46059</v>
      </c>
    </row>
    <row r="116" spans="2:8">
      <c r="B116" s="48"/>
      <c r="C116" s="48"/>
      <c r="D116" s="48"/>
      <c r="E116" s="48"/>
      <c r="F116" s="50" t="s">
        <v>166</v>
      </c>
      <c r="G116" s="51">
        <f t="shared" si="2"/>
        <v>46062</v>
      </c>
      <c r="H116" s="51">
        <f t="shared" si="3"/>
        <v>46066</v>
      </c>
    </row>
    <row r="117" spans="2:8">
      <c r="B117" s="48"/>
      <c r="C117" s="48"/>
      <c r="D117" s="48"/>
      <c r="E117" s="48"/>
      <c r="F117" s="50" t="s">
        <v>167</v>
      </c>
      <c r="G117" s="51">
        <f t="shared" si="2"/>
        <v>46069</v>
      </c>
      <c r="H117" s="51">
        <f t="shared" si="3"/>
        <v>46073</v>
      </c>
    </row>
    <row r="118" spans="2:8">
      <c r="B118" s="48"/>
      <c r="C118" s="48"/>
      <c r="D118" s="48"/>
      <c r="E118" s="48"/>
      <c r="F118" s="50" t="s">
        <v>168</v>
      </c>
      <c r="G118" s="51">
        <f t="shared" si="2"/>
        <v>46076</v>
      </c>
      <c r="H118" s="51">
        <f t="shared" si="3"/>
        <v>46080</v>
      </c>
    </row>
    <row r="119" spans="2:8">
      <c r="B119" s="48"/>
      <c r="C119" s="48"/>
      <c r="D119" s="48"/>
      <c r="E119" s="48"/>
      <c r="F119" s="50" t="s">
        <v>169</v>
      </c>
      <c r="G119" s="51">
        <f t="shared" si="2"/>
        <v>46083</v>
      </c>
      <c r="H119" s="51">
        <f t="shared" si="3"/>
        <v>46087</v>
      </c>
    </row>
    <row r="120" spans="2:8">
      <c r="B120" s="48"/>
      <c r="C120" s="48"/>
      <c r="D120" s="48"/>
      <c r="E120" s="48"/>
      <c r="F120" s="50" t="s">
        <v>170</v>
      </c>
      <c r="G120" s="51">
        <f t="shared" si="2"/>
        <v>46090</v>
      </c>
      <c r="H120" s="51">
        <f t="shared" si="3"/>
        <v>46094</v>
      </c>
    </row>
    <row r="121" spans="2:8">
      <c r="B121" s="48"/>
      <c r="C121" s="48"/>
      <c r="D121" s="48"/>
      <c r="E121" s="48"/>
      <c r="F121" s="50" t="s">
        <v>171</v>
      </c>
      <c r="G121" s="51">
        <f t="shared" si="2"/>
        <v>46097</v>
      </c>
      <c r="H121" s="51">
        <f t="shared" si="3"/>
        <v>46101</v>
      </c>
    </row>
    <row r="122" spans="2:8">
      <c r="B122" s="48"/>
      <c r="C122" s="48"/>
      <c r="D122" s="48"/>
      <c r="E122" s="48"/>
      <c r="F122" s="50" t="s">
        <v>172</v>
      </c>
      <c r="G122" s="51">
        <f t="shared" si="2"/>
        <v>46104</v>
      </c>
      <c r="H122" s="51">
        <f t="shared" si="3"/>
        <v>46108</v>
      </c>
    </row>
    <row r="123" spans="2:8">
      <c r="B123" s="48"/>
      <c r="C123" s="48"/>
      <c r="D123" s="48"/>
      <c r="E123" s="48"/>
      <c r="F123" s="50" t="s">
        <v>173</v>
      </c>
      <c r="G123" s="51">
        <f t="shared" si="2"/>
        <v>46111</v>
      </c>
      <c r="H123" s="51">
        <f t="shared" si="3"/>
        <v>46115</v>
      </c>
    </row>
    <row r="124" spans="2:8">
      <c r="B124" s="48"/>
      <c r="C124" s="48"/>
      <c r="D124" s="48"/>
      <c r="E124" s="48"/>
      <c r="F124" s="50" t="s">
        <v>174</v>
      </c>
      <c r="G124" s="51">
        <f t="shared" si="2"/>
        <v>46118</v>
      </c>
      <c r="H124" s="51">
        <f t="shared" si="3"/>
        <v>46122</v>
      </c>
    </row>
    <row r="125" spans="2:8">
      <c r="B125" s="48"/>
      <c r="C125" s="48"/>
      <c r="D125" s="48"/>
      <c r="E125" s="48"/>
      <c r="F125" s="50" t="s">
        <v>175</v>
      </c>
      <c r="G125" s="51">
        <f t="shared" si="2"/>
        <v>46125</v>
      </c>
      <c r="H125" s="51">
        <f t="shared" si="3"/>
        <v>46129</v>
      </c>
    </row>
    <row r="126" spans="2:8">
      <c r="B126" s="48"/>
      <c r="C126" s="48"/>
      <c r="D126" s="48"/>
      <c r="E126" s="48"/>
      <c r="F126" s="50" t="s">
        <v>176</v>
      </c>
      <c r="G126" s="51">
        <f t="shared" si="2"/>
        <v>46132</v>
      </c>
      <c r="H126" s="51">
        <f t="shared" si="3"/>
        <v>46136</v>
      </c>
    </row>
    <row r="127" spans="2:8">
      <c r="B127" s="48"/>
      <c r="C127" s="48"/>
      <c r="D127" s="48"/>
      <c r="E127" s="48"/>
      <c r="F127" s="50" t="s">
        <v>177</v>
      </c>
      <c r="G127" s="51">
        <f t="shared" si="2"/>
        <v>46139</v>
      </c>
      <c r="H127" s="51">
        <f t="shared" si="3"/>
        <v>46143</v>
      </c>
    </row>
    <row r="128" spans="2:8">
      <c r="B128" s="48"/>
      <c r="C128" s="48"/>
      <c r="D128" s="48"/>
      <c r="E128" s="48"/>
      <c r="F128" s="50" t="s">
        <v>178</v>
      </c>
      <c r="G128" s="51">
        <f t="shared" si="2"/>
        <v>46146</v>
      </c>
      <c r="H128" s="51">
        <f t="shared" si="3"/>
        <v>46150</v>
      </c>
    </row>
    <row r="129" spans="2:8">
      <c r="B129" s="48"/>
      <c r="C129" s="48"/>
      <c r="D129" s="48"/>
      <c r="E129" s="48"/>
      <c r="F129" s="50" t="s">
        <v>179</v>
      </c>
      <c r="G129" s="51">
        <f t="shared" si="2"/>
        <v>46153</v>
      </c>
      <c r="H129" s="51">
        <f t="shared" si="3"/>
        <v>46157</v>
      </c>
    </row>
    <row r="130" spans="2:8">
      <c r="B130" s="48"/>
      <c r="C130" s="48"/>
      <c r="D130" s="48"/>
      <c r="E130" s="48"/>
      <c r="F130" s="50" t="s">
        <v>180</v>
      </c>
      <c r="G130" s="51">
        <f t="shared" si="2"/>
        <v>46160</v>
      </c>
      <c r="H130" s="51">
        <f t="shared" si="3"/>
        <v>46164</v>
      </c>
    </row>
    <row r="131" spans="2:8">
      <c r="B131" s="48"/>
      <c r="C131" s="48"/>
      <c r="D131" s="48"/>
      <c r="E131" s="48"/>
      <c r="F131" s="50" t="s">
        <v>181</v>
      </c>
      <c r="G131" s="51">
        <f t="shared" si="2"/>
        <v>46167</v>
      </c>
      <c r="H131" s="51">
        <f t="shared" si="3"/>
        <v>46171</v>
      </c>
    </row>
    <row r="132" spans="2:8">
      <c r="B132" s="48"/>
      <c r="C132" s="48"/>
      <c r="D132" s="48"/>
      <c r="E132" s="48"/>
      <c r="F132" s="50" t="s">
        <v>182</v>
      </c>
      <c r="G132" s="51">
        <f t="shared" si="2"/>
        <v>46174</v>
      </c>
      <c r="H132" s="51">
        <f t="shared" si="3"/>
        <v>46178</v>
      </c>
    </row>
    <row r="133" spans="2:8">
      <c r="B133" s="48"/>
      <c r="C133" s="48"/>
      <c r="D133" s="48"/>
      <c r="E133" s="48"/>
      <c r="F133" s="50" t="s">
        <v>183</v>
      </c>
      <c r="G133" s="51">
        <f t="shared" si="2"/>
        <v>46181</v>
      </c>
      <c r="H133" s="51">
        <f t="shared" si="3"/>
        <v>46185</v>
      </c>
    </row>
    <row r="134" spans="2:8">
      <c r="B134" s="48"/>
      <c r="C134" s="48"/>
      <c r="D134" s="48"/>
      <c r="E134" s="48"/>
      <c r="F134" s="50" t="s">
        <v>184</v>
      </c>
      <c r="G134" s="51">
        <f t="shared" si="2"/>
        <v>46188</v>
      </c>
      <c r="H134" s="51">
        <f t="shared" si="3"/>
        <v>46192</v>
      </c>
    </row>
    <row r="135" spans="2:8">
      <c r="B135" s="48"/>
      <c r="C135" s="48"/>
      <c r="D135" s="48"/>
      <c r="E135" s="48"/>
      <c r="F135" s="50" t="s">
        <v>185</v>
      </c>
      <c r="G135" s="51">
        <f t="shared" si="2"/>
        <v>46195</v>
      </c>
      <c r="H135" s="51">
        <f t="shared" si="3"/>
        <v>46199</v>
      </c>
    </row>
    <row r="136" spans="2:8">
      <c r="B136" s="48"/>
      <c r="C136" s="48"/>
      <c r="D136" s="48"/>
      <c r="E136" s="48"/>
      <c r="F136" s="50" t="s">
        <v>186</v>
      </c>
      <c r="G136" s="51">
        <f t="shared" ref="G136:G199" si="4">$G135+7</f>
        <v>46202</v>
      </c>
      <c r="H136" s="51">
        <f t="shared" ref="H136:H199" si="5">$G136+4</f>
        <v>46206</v>
      </c>
    </row>
    <row r="137" spans="2:8">
      <c r="B137" s="48"/>
      <c r="C137" s="48"/>
      <c r="D137" s="48"/>
      <c r="E137" s="48"/>
      <c r="F137" s="50" t="s">
        <v>187</v>
      </c>
      <c r="G137" s="51">
        <f t="shared" si="4"/>
        <v>46209</v>
      </c>
      <c r="H137" s="51">
        <f t="shared" si="5"/>
        <v>46213</v>
      </c>
    </row>
    <row r="138" spans="2:8">
      <c r="B138" s="48"/>
      <c r="C138" s="48"/>
      <c r="D138" s="48"/>
      <c r="E138" s="48"/>
      <c r="F138" s="50" t="s">
        <v>188</v>
      </c>
      <c r="G138" s="51">
        <f t="shared" si="4"/>
        <v>46216</v>
      </c>
      <c r="H138" s="51">
        <f t="shared" si="5"/>
        <v>46220</v>
      </c>
    </row>
    <row r="139" spans="2:8">
      <c r="B139" s="48"/>
      <c r="C139" s="48"/>
      <c r="D139" s="48"/>
      <c r="E139" s="48"/>
      <c r="F139" s="50" t="s">
        <v>189</v>
      </c>
      <c r="G139" s="51">
        <f t="shared" si="4"/>
        <v>46223</v>
      </c>
      <c r="H139" s="51">
        <f t="shared" si="5"/>
        <v>46227</v>
      </c>
    </row>
    <row r="140" spans="2:8">
      <c r="B140" s="48"/>
      <c r="C140" s="48"/>
      <c r="D140" s="48"/>
      <c r="E140" s="48"/>
      <c r="F140" s="50" t="s">
        <v>190</v>
      </c>
      <c r="G140" s="51">
        <f t="shared" si="4"/>
        <v>46230</v>
      </c>
      <c r="H140" s="51">
        <f t="shared" si="5"/>
        <v>46234</v>
      </c>
    </row>
    <row r="141" spans="2:8">
      <c r="B141" s="48"/>
      <c r="C141" s="48"/>
      <c r="D141" s="48"/>
      <c r="E141" s="48"/>
      <c r="F141" s="50" t="s">
        <v>191</v>
      </c>
      <c r="G141" s="51">
        <f t="shared" si="4"/>
        <v>46237</v>
      </c>
      <c r="H141" s="51">
        <f t="shared" si="5"/>
        <v>46241</v>
      </c>
    </row>
    <row r="142" spans="2:8">
      <c r="B142" s="48"/>
      <c r="C142" s="48"/>
      <c r="D142" s="48"/>
      <c r="E142" s="48"/>
      <c r="F142" s="50" t="s">
        <v>192</v>
      </c>
      <c r="G142" s="51">
        <f t="shared" si="4"/>
        <v>46244</v>
      </c>
      <c r="H142" s="51">
        <f t="shared" si="5"/>
        <v>46248</v>
      </c>
    </row>
    <row r="143" spans="2:8">
      <c r="B143" s="48"/>
      <c r="C143" s="48"/>
      <c r="D143" s="48"/>
      <c r="E143" s="48"/>
      <c r="F143" s="50" t="s">
        <v>193</v>
      </c>
      <c r="G143" s="51">
        <f t="shared" si="4"/>
        <v>46251</v>
      </c>
      <c r="H143" s="51">
        <f t="shared" si="5"/>
        <v>46255</v>
      </c>
    </row>
    <row r="144" spans="2:8">
      <c r="B144" s="48"/>
      <c r="C144" s="48"/>
      <c r="D144" s="48"/>
      <c r="E144" s="48"/>
      <c r="F144" s="50" t="s">
        <v>194</v>
      </c>
      <c r="G144" s="51">
        <f t="shared" si="4"/>
        <v>46258</v>
      </c>
      <c r="H144" s="51">
        <f t="shared" si="5"/>
        <v>46262</v>
      </c>
    </row>
    <row r="145" spans="2:8">
      <c r="B145" s="48"/>
      <c r="C145" s="48"/>
      <c r="D145" s="48"/>
      <c r="E145" s="48"/>
      <c r="F145" s="50" t="s">
        <v>195</v>
      </c>
      <c r="G145" s="51">
        <f t="shared" si="4"/>
        <v>46265</v>
      </c>
      <c r="H145" s="51">
        <f t="shared" si="5"/>
        <v>46269</v>
      </c>
    </row>
    <row r="146" spans="2:8">
      <c r="B146" s="48"/>
      <c r="C146" s="48"/>
      <c r="D146" s="48"/>
      <c r="E146" s="48"/>
      <c r="F146" s="50" t="s">
        <v>196</v>
      </c>
      <c r="G146" s="51">
        <f t="shared" si="4"/>
        <v>46272</v>
      </c>
      <c r="H146" s="51">
        <f t="shared" si="5"/>
        <v>46276</v>
      </c>
    </row>
    <row r="147" spans="2:8">
      <c r="B147" s="48"/>
      <c r="C147" s="48"/>
      <c r="D147" s="48"/>
      <c r="E147" s="48"/>
      <c r="F147" s="50" t="s">
        <v>197</v>
      </c>
      <c r="G147" s="51">
        <f t="shared" si="4"/>
        <v>46279</v>
      </c>
      <c r="H147" s="51">
        <f t="shared" si="5"/>
        <v>46283</v>
      </c>
    </row>
    <row r="148" spans="2:8">
      <c r="B148" s="48"/>
      <c r="C148" s="48"/>
      <c r="D148" s="48"/>
      <c r="E148" s="48"/>
      <c r="F148" s="50" t="s">
        <v>198</v>
      </c>
      <c r="G148" s="51">
        <f t="shared" si="4"/>
        <v>46286</v>
      </c>
      <c r="H148" s="51">
        <f t="shared" si="5"/>
        <v>46290</v>
      </c>
    </row>
    <row r="149" spans="2:8">
      <c r="B149" s="48"/>
      <c r="C149" s="48"/>
      <c r="D149" s="48"/>
      <c r="E149" s="48"/>
      <c r="F149" s="50" t="s">
        <v>199</v>
      </c>
      <c r="G149" s="51">
        <f t="shared" si="4"/>
        <v>46293</v>
      </c>
      <c r="H149" s="51">
        <f t="shared" si="5"/>
        <v>46297</v>
      </c>
    </row>
    <row r="150" spans="2:8">
      <c r="B150" s="48"/>
      <c r="C150" s="48"/>
      <c r="D150" s="48"/>
      <c r="E150" s="48"/>
      <c r="F150" s="50" t="s">
        <v>200</v>
      </c>
      <c r="G150" s="51">
        <f t="shared" si="4"/>
        <v>46300</v>
      </c>
      <c r="H150" s="51">
        <f t="shared" si="5"/>
        <v>46304</v>
      </c>
    </row>
    <row r="151" spans="2:8">
      <c r="B151" s="48"/>
      <c r="C151" s="48"/>
      <c r="D151" s="48"/>
      <c r="E151" s="48"/>
      <c r="F151" s="50" t="s">
        <v>201</v>
      </c>
      <c r="G151" s="51">
        <f t="shared" si="4"/>
        <v>46307</v>
      </c>
      <c r="H151" s="51">
        <f t="shared" si="5"/>
        <v>46311</v>
      </c>
    </row>
    <row r="152" spans="2:8">
      <c r="B152" s="48"/>
      <c r="C152" s="48"/>
      <c r="D152" s="48"/>
      <c r="E152" s="48"/>
      <c r="F152" s="50" t="s">
        <v>202</v>
      </c>
      <c r="G152" s="51">
        <f t="shared" si="4"/>
        <v>46314</v>
      </c>
      <c r="H152" s="51">
        <f t="shared" si="5"/>
        <v>46318</v>
      </c>
    </row>
    <row r="153" spans="2:8">
      <c r="B153" s="48"/>
      <c r="C153" s="48"/>
      <c r="D153" s="48"/>
      <c r="E153" s="48"/>
      <c r="F153" s="50" t="s">
        <v>203</v>
      </c>
      <c r="G153" s="51">
        <f t="shared" si="4"/>
        <v>46321</v>
      </c>
      <c r="H153" s="51">
        <f t="shared" si="5"/>
        <v>46325</v>
      </c>
    </row>
    <row r="154" spans="2:8">
      <c r="B154" s="48"/>
      <c r="C154" s="48"/>
      <c r="D154" s="48"/>
      <c r="E154" s="48"/>
      <c r="F154" s="50" t="s">
        <v>204</v>
      </c>
      <c r="G154" s="51">
        <f t="shared" si="4"/>
        <v>46328</v>
      </c>
      <c r="H154" s="51">
        <f t="shared" si="5"/>
        <v>46332</v>
      </c>
    </row>
    <row r="155" spans="2:8">
      <c r="B155" s="48"/>
      <c r="C155" s="48"/>
      <c r="D155" s="48"/>
      <c r="E155" s="48"/>
      <c r="F155" s="50" t="s">
        <v>205</v>
      </c>
      <c r="G155" s="51">
        <f t="shared" si="4"/>
        <v>46335</v>
      </c>
      <c r="H155" s="51">
        <f t="shared" si="5"/>
        <v>46339</v>
      </c>
    </row>
    <row r="156" spans="2:8">
      <c r="B156" s="48"/>
      <c r="C156" s="48"/>
      <c r="D156" s="48"/>
      <c r="E156" s="48"/>
      <c r="F156" s="50" t="s">
        <v>206</v>
      </c>
      <c r="G156" s="51">
        <f t="shared" si="4"/>
        <v>46342</v>
      </c>
      <c r="H156" s="51">
        <f t="shared" si="5"/>
        <v>46346</v>
      </c>
    </row>
    <row r="157" spans="2:8">
      <c r="B157" s="48"/>
      <c r="C157" s="48"/>
      <c r="D157" s="48"/>
      <c r="E157" s="48"/>
      <c r="F157" s="50" t="s">
        <v>207</v>
      </c>
      <c r="G157" s="51">
        <f t="shared" si="4"/>
        <v>46349</v>
      </c>
      <c r="H157" s="51">
        <f t="shared" si="5"/>
        <v>46353</v>
      </c>
    </row>
    <row r="158" spans="2:8">
      <c r="B158" s="48"/>
      <c r="C158" s="48"/>
      <c r="D158" s="48"/>
      <c r="E158" s="48"/>
      <c r="F158" s="50" t="s">
        <v>208</v>
      </c>
      <c r="G158" s="51">
        <f t="shared" si="4"/>
        <v>46356</v>
      </c>
      <c r="H158" s="51">
        <f t="shared" si="5"/>
        <v>46360</v>
      </c>
    </row>
    <row r="159" spans="2:8">
      <c r="B159" s="48"/>
      <c r="C159" s="48"/>
      <c r="D159" s="48"/>
      <c r="E159" s="48"/>
      <c r="F159" s="50" t="s">
        <v>209</v>
      </c>
      <c r="G159" s="51">
        <f t="shared" si="4"/>
        <v>46363</v>
      </c>
      <c r="H159" s="51">
        <f t="shared" si="5"/>
        <v>46367</v>
      </c>
    </row>
    <row r="160" spans="2:8">
      <c r="B160" s="48"/>
      <c r="C160" s="48"/>
      <c r="D160" s="48"/>
      <c r="E160" s="48"/>
      <c r="F160" s="50" t="s">
        <v>210</v>
      </c>
      <c r="G160" s="51">
        <f t="shared" si="4"/>
        <v>46370</v>
      </c>
      <c r="H160" s="51">
        <f t="shared" si="5"/>
        <v>46374</v>
      </c>
    </row>
    <row r="161" spans="2:8">
      <c r="B161" s="48"/>
      <c r="C161" s="48"/>
      <c r="D161" s="48"/>
      <c r="E161" s="48"/>
      <c r="F161" s="50" t="s">
        <v>211</v>
      </c>
      <c r="G161" s="51">
        <f t="shared" si="4"/>
        <v>46377</v>
      </c>
      <c r="H161" s="51">
        <f t="shared" si="5"/>
        <v>46381</v>
      </c>
    </row>
    <row r="162" spans="2:8">
      <c r="B162" s="48"/>
      <c r="C162" s="48"/>
      <c r="D162" s="48"/>
      <c r="E162" s="48"/>
      <c r="F162" s="50" t="s">
        <v>212</v>
      </c>
      <c r="G162" s="51">
        <f t="shared" si="4"/>
        <v>46384</v>
      </c>
      <c r="H162" s="51">
        <f t="shared" si="5"/>
        <v>46388</v>
      </c>
    </row>
    <row r="163" spans="2:8">
      <c r="B163" s="48"/>
      <c r="C163" s="48"/>
      <c r="D163" s="48"/>
      <c r="E163" s="48"/>
      <c r="F163" s="50" t="s">
        <v>213</v>
      </c>
      <c r="G163" s="51">
        <f t="shared" si="4"/>
        <v>46391</v>
      </c>
      <c r="H163" s="51">
        <f t="shared" si="5"/>
        <v>46395</v>
      </c>
    </row>
    <row r="164" spans="2:8">
      <c r="B164" s="48"/>
      <c r="C164" s="48"/>
      <c r="D164" s="48"/>
      <c r="E164" s="48"/>
      <c r="F164" s="50" t="s">
        <v>214</v>
      </c>
      <c r="G164" s="51">
        <f t="shared" si="4"/>
        <v>46398</v>
      </c>
      <c r="H164" s="51">
        <f t="shared" si="5"/>
        <v>46402</v>
      </c>
    </row>
    <row r="165" spans="2:8">
      <c r="B165" s="48"/>
      <c r="C165" s="48"/>
      <c r="D165" s="48"/>
      <c r="E165" s="48"/>
      <c r="F165" s="50" t="s">
        <v>215</v>
      </c>
      <c r="G165" s="51">
        <f t="shared" si="4"/>
        <v>46405</v>
      </c>
      <c r="H165" s="51">
        <f t="shared" si="5"/>
        <v>46409</v>
      </c>
    </row>
    <row r="166" spans="2:8">
      <c r="B166" s="48"/>
      <c r="C166" s="48"/>
      <c r="D166" s="48"/>
      <c r="E166" s="48"/>
      <c r="F166" s="50" t="s">
        <v>216</v>
      </c>
      <c r="G166" s="51">
        <f t="shared" si="4"/>
        <v>46412</v>
      </c>
      <c r="H166" s="51">
        <f t="shared" si="5"/>
        <v>46416</v>
      </c>
    </row>
    <row r="167" spans="2:8">
      <c r="B167" s="48"/>
      <c r="C167" s="48"/>
      <c r="D167" s="48"/>
      <c r="E167" s="48"/>
      <c r="F167" s="50" t="s">
        <v>217</v>
      </c>
      <c r="G167" s="51">
        <f t="shared" si="4"/>
        <v>46419</v>
      </c>
      <c r="H167" s="51">
        <f t="shared" si="5"/>
        <v>46423</v>
      </c>
    </row>
    <row r="168" spans="2:8">
      <c r="B168" s="48"/>
      <c r="C168" s="48"/>
      <c r="D168" s="48"/>
      <c r="E168" s="48"/>
      <c r="F168" s="50" t="s">
        <v>218</v>
      </c>
      <c r="G168" s="51">
        <f t="shared" si="4"/>
        <v>46426</v>
      </c>
      <c r="H168" s="51">
        <f t="shared" si="5"/>
        <v>46430</v>
      </c>
    </row>
    <row r="169" spans="2:8">
      <c r="B169" s="48"/>
      <c r="C169" s="48"/>
      <c r="D169" s="48"/>
      <c r="E169" s="48"/>
      <c r="F169" s="50" t="s">
        <v>219</v>
      </c>
      <c r="G169" s="51">
        <f t="shared" si="4"/>
        <v>46433</v>
      </c>
      <c r="H169" s="51">
        <f t="shared" si="5"/>
        <v>46437</v>
      </c>
    </row>
    <row r="170" spans="2:8">
      <c r="B170" s="48"/>
      <c r="C170" s="48"/>
      <c r="D170" s="48"/>
      <c r="E170" s="48"/>
      <c r="F170" s="50" t="s">
        <v>220</v>
      </c>
      <c r="G170" s="51">
        <f t="shared" si="4"/>
        <v>46440</v>
      </c>
      <c r="H170" s="51">
        <f t="shared" si="5"/>
        <v>46444</v>
      </c>
    </row>
    <row r="171" spans="2:8">
      <c r="B171" s="48"/>
      <c r="C171" s="48"/>
      <c r="D171" s="48"/>
      <c r="E171" s="48"/>
      <c r="F171" s="50" t="s">
        <v>221</v>
      </c>
      <c r="G171" s="51">
        <f t="shared" si="4"/>
        <v>46447</v>
      </c>
      <c r="H171" s="51">
        <f t="shared" si="5"/>
        <v>46451</v>
      </c>
    </row>
    <row r="172" spans="2:8">
      <c r="B172" s="48"/>
      <c r="C172" s="48"/>
      <c r="D172" s="48"/>
      <c r="E172" s="48"/>
      <c r="F172" s="50" t="s">
        <v>222</v>
      </c>
      <c r="G172" s="51">
        <f t="shared" si="4"/>
        <v>46454</v>
      </c>
      <c r="H172" s="51">
        <f t="shared" si="5"/>
        <v>46458</v>
      </c>
    </row>
    <row r="173" spans="2:8">
      <c r="B173" s="48"/>
      <c r="C173" s="48"/>
      <c r="D173" s="48"/>
      <c r="E173" s="48"/>
      <c r="F173" s="50" t="s">
        <v>223</v>
      </c>
      <c r="G173" s="51">
        <f t="shared" si="4"/>
        <v>46461</v>
      </c>
      <c r="H173" s="51">
        <f t="shared" si="5"/>
        <v>46465</v>
      </c>
    </row>
    <row r="174" spans="2:8">
      <c r="B174" s="48"/>
      <c r="C174" s="48"/>
      <c r="D174" s="48"/>
      <c r="E174" s="48"/>
      <c r="F174" s="50" t="s">
        <v>224</v>
      </c>
      <c r="G174" s="51">
        <f t="shared" si="4"/>
        <v>46468</v>
      </c>
      <c r="H174" s="51">
        <f t="shared" si="5"/>
        <v>46472</v>
      </c>
    </row>
    <row r="175" spans="2:8">
      <c r="B175" s="48"/>
      <c r="C175" s="48"/>
      <c r="D175" s="48"/>
      <c r="E175" s="48"/>
      <c r="F175" s="50" t="s">
        <v>225</v>
      </c>
      <c r="G175" s="51">
        <f t="shared" si="4"/>
        <v>46475</v>
      </c>
      <c r="H175" s="51">
        <f t="shared" si="5"/>
        <v>46479</v>
      </c>
    </row>
    <row r="176" spans="2:8">
      <c r="B176" s="48"/>
      <c r="C176" s="48"/>
      <c r="D176" s="48"/>
      <c r="E176" s="48"/>
      <c r="F176" s="50" t="s">
        <v>226</v>
      </c>
      <c r="G176" s="51">
        <f t="shared" si="4"/>
        <v>46482</v>
      </c>
      <c r="H176" s="51">
        <f t="shared" si="5"/>
        <v>46486</v>
      </c>
    </row>
    <row r="177" spans="2:8">
      <c r="B177" s="48"/>
      <c r="C177" s="48"/>
      <c r="D177" s="48"/>
      <c r="E177" s="48"/>
      <c r="F177" s="50" t="s">
        <v>227</v>
      </c>
      <c r="G177" s="51">
        <f t="shared" si="4"/>
        <v>46489</v>
      </c>
      <c r="H177" s="51">
        <f t="shared" si="5"/>
        <v>46493</v>
      </c>
    </row>
    <row r="178" spans="2:8">
      <c r="B178" s="48"/>
      <c r="C178" s="48"/>
      <c r="D178" s="48"/>
      <c r="E178" s="48"/>
      <c r="F178" s="50" t="s">
        <v>228</v>
      </c>
      <c r="G178" s="51">
        <f t="shared" si="4"/>
        <v>46496</v>
      </c>
      <c r="H178" s="51">
        <f t="shared" si="5"/>
        <v>46500</v>
      </c>
    </row>
    <row r="179" spans="2:8">
      <c r="B179" s="48"/>
      <c r="C179" s="48"/>
      <c r="D179" s="48"/>
      <c r="E179" s="48"/>
      <c r="F179" s="50" t="s">
        <v>229</v>
      </c>
      <c r="G179" s="51">
        <f t="shared" si="4"/>
        <v>46503</v>
      </c>
      <c r="H179" s="51">
        <f t="shared" si="5"/>
        <v>46507</v>
      </c>
    </row>
    <row r="180" spans="2:8">
      <c r="B180" s="48"/>
      <c r="C180" s="48"/>
      <c r="D180" s="48"/>
      <c r="E180" s="48"/>
      <c r="F180" s="50" t="s">
        <v>230</v>
      </c>
      <c r="G180" s="51">
        <f t="shared" si="4"/>
        <v>46510</v>
      </c>
      <c r="H180" s="51">
        <f t="shared" si="5"/>
        <v>46514</v>
      </c>
    </row>
    <row r="181" spans="2:8">
      <c r="B181" s="48"/>
      <c r="C181" s="48"/>
      <c r="D181" s="48"/>
      <c r="E181" s="48"/>
      <c r="F181" s="50" t="s">
        <v>231</v>
      </c>
      <c r="G181" s="51">
        <f t="shared" si="4"/>
        <v>46517</v>
      </c>
      <c r="H181" s="51">
        <f t="shared" si="5"/>
        <v>46521</v>
      </c>
    </row>
    <row r="182" spans="2:8">
      <c r="B182" s="48"/>
      <c r="C182" s="48"/>
      <c r="D182" s="48"/>
      <c r="E182" s="48"/>
      <c r="F182" s="50" t="s">
        <v>232</v>
      </c>
      <c r="G182" s="51">
        <f t="shared" si="4"/>
        <v>46524</v>
      </c>
      <c r="H182" s="51">
        <f t="shared" si="5"/>
        <v>46528</v>
      </c>
    </row>
    <row r="183" spans="2:8">
      <c r="B183" s="48"/>
      <c r="C183" s="48"/>
      <c r="D183" s="48"/>
      <c r="E183" s="48"/>
      <c r="F183" s="50" t="s">
        <v>233</v>
      </c>
      <c r="G183" s="51">
        <f t="shared" si="4"/>
        <v>46531</v>
      </c>
      <c r="H183" s="51">
        <f t="shared" si="5"/>
        <v>46535</v>
      </c>
    </row>
    <row r="184" spans="2:8">
      <c r="B184" s="48"/>
      <c r="C184" s="48"/>
      <c r="D184" s="48"/>
      <c r="E184" s="48"/>
      <c r="F184" s="50" t="s">
        <v>234</v>
      </c>
      <c r="G184" s="51">
        <f t="shared" si="4"/>
        <v>46538</v>
      </c>
      <c r="H184" s="51">
        <f t="shared" si="5"/>
        <v>46542</v>
      </c>
    </row>
    <row r="185" spans="2:8">
      <c r="B185" s="48"/>
      <c r="C185" s="48"/>
      <c r="D185" s="48"/>
      <c r="E185" s="48"/>
      <c r="F185" s="50" t="s">
        <v>235</v>
      </c>
      <c r="G185" s="51">
        <f t="shared" si="4"/>
        <v>46545</v>
      </c>
      <c r="H185" s="51">
        <f t="shared" si="5"/>
        <v>46549</v>
      </c>
    </row>
    <row r="186" spans="2:8">
      <c r="B186" s="48"/>
      <c r="C186" s="48"/>
      <c r="D186" s="48"/>
      <c r="E186" s="48"/>
      <c r="F186" s="50" t="s">
        <v>236</v>
      </c>
      <c r="G186" s="51">
        <f t="shared" si="4"/>
        <v>46552</v>
      </c>
      <c r="H186" s="51">
        <f t="shared" si="5"/>
        <v>46556</v>
      </c>
    </row>
    <row r="187" spans="2:8">
      <c r="B187" s="48"/>
      <c r="C187" s="48"/>
      <c r="D187" s="48"/>
      <c r="E187" s="48"/>
      <c r="F187" s="50" t="s">
        <v>237</v>
      </c>
      <c r="G187" s="51">
        <f t="shared" si="4"/>
        <v>46559</v>
      </c>
      <c r="H187" s="51">
        <f t="shared" si="5"/>
        <v>46563</v>
      </c>
    </row>
    <row r="188" spans="2:8">
      <c r="B188" s="48"/>
      <c r="C188" s="48"/>
      <c r="D188" s="48"/>
      <c r="E188" s="48"/>
      <c r="F188" s="50" t="s">
        <v>238</v>
      </c>
      <c r="G188" s="51">
        <f t="shared" si="4"/>
        <v>46566</v>
      </c>
      <c r="H188" s="51">
        <f t="shared" si="5"/>
        <v>46570</v>
      </c>
    </row>
    <row r="189" spans="2:8">
      <c r="B189" s="48"/>
      <c r="C189" s="48"/>
      <c r="D189" s="48"/>
      <c r="E189" s="48"/>
      <c r="F189" s="50" t="s">
        <v>239</v>
      </c>
      <c r="G189" s="51">
        <f t="shared" si="4"/>
        <v>46573</v>
      </c>
      <c r="H189" s="51">
        <f t="shared" si="5"/>
        <v>46577</v>
      </c>
    </row>
    <row r="190" spans="2:8">
      <c r="B190" s="48"/>
      <c r="C190" s="48"/>
      <c r="D190" s="48"/>
      <c r="E190" s="48"/>
      <c r="F190" s="50" t="s">
        <v>240</v>
      </c>
      <c r="G190" s="51">
        <f t="shared" si="4"/>
        <v>46580</v>
      </c>
      <c r="H190" s="51">
        <f t="shared" si="5"/>
        <v>46584</v>
      </c>
    </row>
    <row r="191" spans="2:8">
      <c r="B191" s="48"/>
      <c r="C191" s="48"/>
      <c r="D191" s="48"/>
      <c r="E191" s="48"/>
      <c r="F191" s="50" t="s">
        <v>241</v>
      </c>
      <c r="G191" s="51">
        <f t="shared" si="4"/>
        <v>46587</v>
      </c>
      <c r="H191" s="51">
        <f t="shared" si="5"/>
        <v>46591</v>
      </c>
    </row>
    <row r="192" spans="2:8">
      <c r="B192" s="48"/>
      <c r="C192" s="48"/>
      <c r="D192" s="48"/>
      <c r="E192" s="48"/>
      <c r="F192" s="50" t="s">
        <v>242</v>
      </c>
      <c r="G192" s="51">
        <f t="shared" si="4"/>
        <v>46594</v>
      </c>
      <c r="H192" s="51">
        <f t="shared" si="5"/>
        <v>46598</v>
      </c>
    </row>
    <row r="193" spans="2:8">
      <c r="B193" s="48"/>
      <c r="C193" s="48"/>
      <c r="D193" s="48"/>
      <c r="E193" s="48"/>
      <c r="F193" s="50" t="s">
        <v>243</v>
      </c>
      <c r="G193" s="51">
        <f t="shared" si="4"/>
        <v>46601</v>
      </c>
      <c r="H193" s="51">
        <f t="shared" si="5"/>
        <v>46605</v>
      </c>
    </row>
    <row r="194" spans="2:8">
      <c r="B194" s="48"/>
      <c r="C194" s="48"/>
      <c r="D194" s="48"/>
      <c r="E194" s="48"/>
      <c r="F194" s="50" t="s">
        <v>244</v>
      </c>
      <c r="G194" s="51">
        <f t="shared" si="4"/>
        <v>46608</v>
      </c>
      <c r="H194" s="51">
        <f t="shared" si="5"/>
        <v>46612</v>
      </c>
    </row>
    <row r="195" spans="2:8">
      <c r="B195" s="48"/>
      <c r="C195" s="48"/>
      <c r="D195" s="48"/>
      <c r="E195" s="48"/>
      <c r="F195" s="50" t="s">
        <v>245</v>
      </c>
      <c r="G195" s="51">
        <f t="shared" si="4"/>
        <v>46615</v>
      </c>
      <c r="H195" s="51">
        <f t="shared" si="5"/>
        <v>46619</v>
      </c>
    </row>
    <row r="196" spans="2:8">
      <c r="B196" s="48"/>
      <c r="C196" s="48"/>
      <c r="D196" s="48"/>
      <c r="E196" s="48"/>
      <c r="F196" s="50" t="s">
        <v>246</v>
      </c>
      <c r="G196" s="51">
        <f t="shared" si="4"/>
        <v>46622</v>
      </c>
      <c r="H196" s="51">
        <f t="shared" si="5"/>
        <v>46626</v>
      </c>
    </row>
    <row r="197" spans="2:8">
      <c r="B197" s="48"/>
      <c r="C197" s="48"/>
      <c r="D197" s="48"/>
      <c r="E197" s="48"/>
      <c r="F197" s="50" t="s">
        <v>247</v>
      </c>
      <c r="G197" s="51">
        <f t="shared" si="4"/>
        <v>46629</v>
      </c>
      <c r="H197" s="51">
        <f t="shared" si="5"/>
        <v>46633</v>
      </c>
    </row>
    <row r="198" spans="2:8">
      <c r="B198" s="48"/>
      <c r="C198" s="48"/>
      <c r="D198" s="48"/>
      <c r="E198" s="48"/>
      <c r="F198" s="50" t="s">
        <v>248</v>
      </c>
      <c r="G198" s="51">
        <f t="shared" si="4"/>
        <v>46636</v>
      </c>
      <c r="H198" s="51">
        <f t="shared" si="5"/>
        <v>46640</v>
      </c>
    </row>
    <row r="199" spans="2:8">
      <c r="B199" s="48"/>
      <c r="C199" s="48"/>
      <c r="D199" s="48"/>
      <c r="E199" s="48"/>
      <c r="F199" s="50" t="s">
        <v>249</v>
      </c>
      <c r="G199" s="51">
        <f t="shared" si="4"/>
        <v>46643</v>
      </c>
      <c r="H199" s="51">
        <f t="shared" si="5"/>
        <v>46647</v>
      </c>
    </row>
    <row r="200" spans="2:8">
      <c r="B200" s="48"/>
      <c r="C200" s="48"/>
      <c r="D200" s="48"/>
      <c r="E200" s="48"/>
      <c r="F200" s="50" t="s">
        <v>250</v>
      </c>
      <c r="G200" s="51">
        <f t="shared" ref="G200:G205" si="6">$G199+7</f>
        <v>46650</v>
      </c>
      <c r="H200" s="51">
        <f t="shared" ref="H200:H205" si="7">$G200+4</f>
        <v>46654</v>
      </c>
    </row>
    <row r="201" spans="2:8">
      <c r="B201" s="48"/>
      <c r="C201" s="48"/>
      <c r="D201" s="48"/>
      <c r="E201" s="48"/>
      <c r="F201" s="50" t="s">
        <v>251</v>
      </c>
      <c r="G201" s="51">
        <f t="shared" si="6"/>
        <v>46657</v>
      </c>
      <c r="H201" s="51">
        <f t="shared" si="7"/>
        <v>46661</v>
      </c>
    </row>
    <row r="202" spans="2:8">
      <c r="B202" s="48"/>
      <c r="C202" s="48"/>
      <c r="D202" s="48"/>
      <c r="E202" s="48"/>
      <c r="F202" s="50" t="s">
        <v>252</v>
      </c>
      <c r="G202" s="51">
        <f t="shared" si="6"/>
        <v>46664</v>
      </c>
      <c r="H202" s="51">
        <f t="shared" si="7"/>
        <v>46668</v>
      </c>
    </row>
    <row r="203" spans="2:8">
      <c r="B203" s="48"/>
      <c r="C203" s="48"/>
      <c r="D203" s="48"/>
      <c r="E203" s="48"/>
      <c r="F203" s="50" t="s">
        <v>253</v>
      </c>
      <c r="G203" s="51">
        <f t="shared" si="6"/>
        <v>46671</v>
      </c>
      <c r="H203" s="51">
        <f t="shared" si="7"/>
        <v>46675</v>
      </c>
    </row>
    <row r="204" spans="2:8">
      <c r="B204" s="48"/>
      <c r="C204" s="48"/>
      <c r="D204" s="48"/>
      <c r="E204" s="48"/>
      <c r="F204" s="50" t="s">
        <v>254</v>
      </c>
      <c r="G204" s="51">
        <f t="shared" si="6"/>
        <v>46678</v>
      </c>
      <c r="H204" s="51">
        <f t="shared" si="7"/>
        <v>46682</v>
      </c>
    </row>
    <row r="205" spans="2:8">
      <c r="B205" s="48"/>
      <c r="C205" s="48"/>
      <c r="D205" s="48"/>
      <c r="E205" s="48"/>
      <c r="F205" s="50" t="s">
        <v>255</v>
      </c>
      <c r="G205" s="51">
        <f t="shared" si="6"/>
        <v>46685</v>
      </c>
      <c r="H205" s="51">
        <f t="shared" si="7"/>
        <v>46689</v>
      </c>
    </row>
  </sheetData>
  <phoneticPr fontId="7"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E9B70-43D9-D54F-90B5-46F402BE9F8C}">
  <dimension ref="A1:X44"/>
  <sheetViews>
    <sheetView showGridLines="0" tabSelected="1" zoomScale="90" zoomScaleNormal="90" workbookViewId="0">
      <pane ySplit="1" topLeftCell="A2" activePane="bottomLeft" state="frozen"/>
      <selection pane="bottomLeft" activeCell="A2" sqref="A2"/>
    </sheetView>
  </sheetViews>
  <sheetFormatPr baseColWidth="10" defaultRowHeight="16"/>
  <cols>
    <col min="1" max="2" width="2.33203125" customWidth="1"/>
    <col min="3" max="3" width="23.83203125" customWidth="1"/>
    <col min="4" max="4" width="14.1640625" bestFit="1" customWidth="1"/>
    <col min="5" max="5" width="16" bestFit="1" customWidth="1"/>
    <col min="6" max="6" width="6.83203125" bestFit="1" customWidth="1"/>
    <col min="7" max="7" width="7.83203125" bestFit="1" customWidth="1"/>
    <col min="8" max="10" width="6.83203125" bestFit="1" customWidth="1"/>
    <col min="11" max="11" width="10.5" bestFit="1" customWidth="1"/>
    <col min="12" max="12" width="10.33203125" bestFit="1" customWidth="1"/>
    <col min="13" max="13" width="7.83203125" bestFit="1" customWidth="1"/>
    <col min="14" max="14" width="6.83203125" bestFit="1" customWidth="1"/>
    <col min="15" max="15" width="13" bestFit="1" customWidth="1"/>
    <col min="16" max="16" width="10.33203125" bestFit="1" customWidth="1"/>
    <col min="17" max="18" width="6.83203125" bestFit="1" customWidth="1"/>
    <col min="19" max="19" width="13" bestFit="1" customWidth="1"/>
    <col min="20" max="20" width="10.33203125" customWidth="1"/>
    <col min="21" max="21" width="13" bestFit="1" customWidth="1"/>
    <col min="22" max="22" width="10.33203125" bestFit="1" customWidth="1"/>
    <col min="23" max="23" width="13" bestFit="1" customWidth="1"/>
    <col min="24" max="24" width="10.33203125" bestFit="1" customWidth="1"/>
    <col min="25" max="25" width="13" bestFit="1" customWidth="1"/>
    <col min="26" max="26" width="10.5" bestFit="1" customWidth="1"/>
    <col min="27" max="27" width="12.1640625" bestFit="1" customWidth="1"/>
    <col min="28" max="28" width="8.5" bestFit="1" customWidth="1"/>
    <col min="29" max="29" width="2.1640625" bestFit="1" customWidth="1"/>
    <col min="30" max="30" width="11.1640625" bestFit="1" customWidth="1"/>
    <col min="31" max="31" width="11.33203125" bestFit="1" customWidth="1"/>
    <col min="32" max="32" width="10.5" bestFit="1" customWidth="1"/>
    <col min="33" max="33" width="19" bestFit="1" customWidth="1"/>
    <col min="34" max="34" width="23.1640625" bestFit="1" customWidth="1"/>
    <col min="35" max="35" width="18" bestFit="1" customWidth="1"/>
    <col min="36" max="36" width="21.5" bestFit="1" customWidth="1"/>
  </cols>
  <sheetData>
    <row r="1" spans="1:24" s="3" customFormat="1" ht="55" customHeight="1">
      <c r="A1" s="2"/>
      <c r="B1" s="2"/>
      <c r="D1" s="25" t="s">
        <v>264</v>
      </c>
    </row>
    <row r="3" spans="1:24">
      <c r="C3" s="48" t="s">
        <v>266</v>
      </c>
      <c r="D3" s="48"/>
      <c r="E3" s="48"/>
      <c r="F3" s="48"/>
      <c r="G3" s="48"/>
      <c r="H3" s="48"/>
      <c r="I3" s="48"/>
      <c r="J3" s="48"/>
      <c r="K3" s="48"/>
      <c r="L3" s="48"/>
      <c r="M3" s="48"/>
      <c r="N3" s="48"/>
      <c r="O3" s="48"/>
      <c r="P3" s="48"/>
      <c r="Q3" s="48"/>
      <c r="R3" s="48"/>
      <c r="S3" s="48"/>
      <c r="T3" s="48"/>
      <c r="U3" s="48"/>
      <c r="V3" s="48"/>
      <c r="W3" s="48"/>
      <c r="X3" s="48"/>
    </row>
    <row r="4" spans="1:24">
      <c r="C4" s="48" t="s">
        <v>265</v>
      </c>
      <c r="D4" s="48"/>
      <c r="E4" s="48"/>
      <c r="F4" s="48"/>
      <c r="G4" s="48"/>
      <c r="H4" s="48"/>
      <c r="I4" s="48"/>
      <c r="J4" s="48"/>
      <c r="K4" s="48"/>
      <c r="L4" s="48"/>
      <c r="M4" s="48"/>
      <c r="N4" s="48"/>
      <c r="O4" s="48"/>
      <c r="P4" s="48"/>
      <c r="Q4" s="48"/>
      <c r="R4" s="48"/>
      <c r="S4" s="48"/>
      <c r="T4" s="48"/>
      <c r="U4" s="48"/>
      <c r="V4" s="48"/>
      <c r="W4" s="48"/>
      <c r="X4" s="48"/>
    </row>
    <row r="5" spans="1:24">
      <c r="C5" s="48" t="s">
        <v>262</v>
      </c>
      <c r="D5" s="48"/>
      <c r="E5" s="48"/>
      <c r="F5" s="48"/>
      <c r="G5" s="48"/>
      <c r="H5" s="48"/>
      <c r="I5" s="48"/>
      <c r="J5" s="48"/>
      <c r="K5" s="48"/>
      <c r="L5" s="48"/>
      <c r="M5" s="48"/>
      <c r="N5" s="48"/>
      <c r="O5" s="48"/>
      <c r="P5" s="48"/>
      <c r="Q5" s="48"/>
      <c r="R5" s="48"/>
      <c r="S5" s="48"/>
      <c r="T5" s="48"/>
      <c r="U5" s="48"/>
      <c r="V5" s="48"/>
      <c r="W5" s="48"/>
      <c r="X5" s="48"/>
    </row>
    <row r="6" spans="1:24">
      <c r="C6" s="48" t="s">
        <v>263</v>
      </c>
      <c r="D6" s="48"/>
      <c r="E6" s="48"/>
      <c r="F6" s="48"/>
      <c r="G6" s="48"/>
      <c r="H6" s="48"/>
      <c r="I6" s="48"/>
      <c r="J6" s="48"/>
      <c r="K6" s="48"/>
      <c r="L6" s="48"/>
      <c r="M6" s="48"/>
      <c r="N6" s="48"/>
      <c r="O6" s="48"/>
      <c r="P6" s="48"/>
      <c r="Q6" s="48"/>
      <c r="R6" s="48"/>
      <c r="S6" s="48"/>
      <c r="T6" s="48"/>
      <c r="U6" s="48"/>
      <c r="V6" s="48"/>
      <c r="W6" s="48"/>
      <c r="X6" s="48"/>
    </row>
    <row r="13" spans="1:24" ht="23" customHeight="1"/>
    <row r="14" spans="1:24">
      <c r="D14" s="19" t="s">
        <v>56</v>
      </c>
      <c r="E14" s="19" t="s">
        <v>48</v>
      </c>
    </row>
    <row r="15" spans="1:24">
      <c r="D15" s="19" t="s">
        <v>46</v>
      </c>
      <c r="F15" t="s">
        <v>39</v>
      </c>
      <c r="G15" t="s">
        <v>71</v>
      </c>
      <c r="H15" t="s">
        <v>40</v>
      </c>
      <c r="I15" t="s">
        <v>44</v>
      </c>
      <c r="J15" t="s">
        <v>63</v>
      </c>
      <c r="K15" t="s">
        <v>47</v>
      </c>
    </row>
    <row r="16" spans="1:24">
      <c r="D16" s="20" t="s">
        <v>29</v>
      </c>
      <c r="I16">
        <v>3</v>
      </c>
      <c r="K16" s="55">
        <v>3</v>
      </c>
    </row>
    <row r="17" spans="4:11">
      <c r="D17" s="14" t="s">
        <v>6</v>
      </c>
      <c r="I17">
        <v>3</v>
      </c>
      <c r="K17" s="56">
        <v>3</v>
      </c>
    </row>
    <row r="18" spans="4:11">
      <c r="D18" s="15" t="s">
        <v>35</v>
      </c>
      <c r="I18">
        <v>3</v>
      </c>
      <c r="K18" s="56">
        <v>3</v>
      </c>
    </row>
    <row r="19" spans="4:11">
      <c r="D19" s="20" t="s">
        <v>30</v>
      </c>
      <c r="J19">
        <v>8</v>
      </c>
      <c r="K19" s="55">
        <v>8</v>
      </c>
    </row>
    <row r="20" spans="4:11">
      <c r="D20" s="14" t="s">
        <v>6</v>
      </c>
      <c r="J20">
        <v>8</v>
      </c>
      <c r="K20" s="56">
        <v>8</v>
      </c>
    </row>
    <row r="21" spans="4:11">
      <c r="D21" s="15" t="s">
        <v>36</v>
      </c>
      <c r="J21">
        <v>8</v>
      </c>
      <c r="K21" s="56">
        <v>8</v>
      </c>
    </row>
    <row r="22" spans="4:11">
      <c r="D22" s="20" t="s">
        <v>26</v>
      </c>
      <c r="F22">
        <v>11</v>
      </c>
      <c r="H22">
        <v>3</v>
      </c>
      <c r="K22" s="55">
        <v>14</v>
      </c>
    </row>
    <row r="23" spans="4:11">
      <c r="D23" s="14" t="s">
        <v>6</v>
      </c>
      <c r="F23">
        <v>11</v>
      </c>
      <c r="H23">
        <v>3</v>
      </c>
      <c r="K23" s="56">
        <v>14</v>
      </c>
    </row>
    <row r="24" spans="4:11">
      <c r="D24" s="15" t="s">
        <v>32</v>
      </c>
      <c r="H24">
        <v>3</v>
      </c>
      <c r="K24" s="56">
        <v>3</v>
      </c>
    </row>
    <row r="25" spans="4:11">
      <c r="D25" s="15" t="s">
        <v>33</v>
      </c>
      <c r="F25">
        <v>7</v>
      </c>
      <c r="K25" s="56">
        <v>7</v>
      </c>
    </row>
    <row r="26" spans="4:11">
      <c r="D26" s="15" t="s">
        <v>34</v>
      </c>
      <c r="F26">
        <v>4</v>
      </c>
      <c r="K26" s="56">
        <v>4</v>
      </c>
    </row>
    <row r="27" spans="4:11">
      <c r="D27" s="20" t="s">
        <v>22</v>
      </c>
      <c r="F27">
        <v>2</v>
      </c>
      <c r="H27">
        <v>13</v>
      </c>
      <c r="K27" s="55">
        <v>15</v>
      </c>
    </row>
    <row r="28" spans="4:11">
      <c r="D28" s="14" t="s">
        <v>6</v>
      </c>
      <c r="F28">
        <v>2</v>
      </c>
      <c r="H28">
        <v>13</v>
      </c>
      <c r="K28" s="56">
        <v>15</v>
      </c>
    </row>
    <row r="29" spans="4:11">
      <c r="D29" s="15" t="s">
        <v>31</v>
      </c>
      <c r="F29">
        <v>2</v>
      </c>
      <c r="K29" s="56">
        <v>2</v>
      </c>
    </row>
    <row r="30" spans="4:11">
      <c r="D30" s="15" t="s">
        <v>49</v>
      </c>
      <c r="H30">
        <v>7</v>
      </c>
      <c r="K30" s="56">
        <v>7</v>
      </c>
    </row>
    <row r="31" spans="4:11">
      <c r="D31" s="15" t="s">
        <v>33</v>
      </c>
      <c r="H31">
        <v>6</v>
      </c>
      <c r="K31" s="56">
        <v>6</v>
      </c>
    </row>
    <row r="32" spans="4:11">
      <c r="D32" s="20" t="s">
        <v>28</v>
      </c>
      <c r="H32">
        <v>7</v>
      </c>
      <c r="K32" s="55">
        <v>7</v>
      </c>
    </row>
    <row r="33" spans="4:11">
      <c r="D33" s="14" t="s">
        <v>7</v>
      </c>
      <c r="H33">
        <v>7</v>
      </c>
      <c r="K33" s="56">
        <v>7</v>
      </c>
    </row>
    <row r="34" spans="4:11">
      <c r="D34" s="15" t="s">
        <v>34</v>
      </c>
      <c r="H34">
        <v>7</v>
      </c>
      <c r="K34" s="56">
        <v>7</v>
      </c>
    </row>
    <row r="35" spans="4:11">
      <c r="D35" s="20" t="s">
        <v>23</v>
      </c>
      <c r="F35">
        <v>1</v>
      </c>
      <c r="K35" s="55">
        <v>1</v>
      </c>
    </row>
    <row r="36" spans="4:11">
      <c r="D36" s="14" t="s">
        <v>7</v>
      </c>
      <c r="F36">
        <v>1</v>
      </c>
      <c r="K36" s="56">
        <v>1</v>
      </c>
    </row>
    <row r="37" spans="4:11">
      <c r="D37" s="15" t="s">
        <v>37</v>
      </c>
      <c r="F37">
        <v>1</v>
      </c>
      <c r="K37" s="56">
        <v>1</v>
      </c>
    </row>
    <row r="38" spans="4:11">
      <c r="D38" s="20" t="s">
        <v>27</v>
      </c>
      <c r="G38">
        <v>10</v>
      </c>
      <c r="K38" s="55">
        <v>10</v>
      </c>
    </row>
    <row r="39" spans="4:11">
      <c r="D39" s="14" t="s">
        <v>6</v>
      </c>
      <c r="K39" s="56"/>
    </row>
    <row r="40" spans="4:11">
      <c r="D40" s="15" t="s">
        <v>34</v>
      </c>
      <c r="K40" s="56"/>
    </row>
    <row r="41" spans="4:11">
      <c r="D41" s="14" t="s">
        <v>7</v>
      </c>
      <c r="G41">
        <v>10</v>
      </c>
      <c r="K41" s="56">
        <v>10</v>
      </c>
    </row>
    <row r="42" spans="4:11">
      <c r="D42" s="15" t="s">
        <v>32</v>
      </c>
      <c r="G42">
        <v>5</v>
      </c>
      <c r="K42" s="55">
        <v>5</v>
      </c>
    </row>
    <row r="43" spans="4:11">
      <c r="D43" s="15" t="s">
        <v>33</v>
      </c>
      <c r="G43">
        <v>5</v>
      </c>
      <c r="K43" s="56">
        <v>5</v>
      </c>
    </row>
    <row r="44" spans="4:11">
      <c r="D44" s="20" t="s">
        <v>47</v>
      </c>
      <c r="F44">
        <v>14</v>
      </c>
      <c r="G44">
        <v>10</v>
      </c>
      <c r="H44">
        <v>23</v>
      </c>
      <c r="I44">
        <v>3</v>
      </c>
      <c r="J44">
        <v>8</v>
      </c>
      <c r="K44" s="55">
        <v>58</v>
      </c>
    </row>
  </sheetData>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pivot="1">
          <x14:cfRule type="cellIs" priority="2" operator="greaterThan" id="{0C639A39-23B3-4141-8D76-499603DEEACC}">
            <xm:f>Data!$C$3</xm:f>
            <x14:dxf>
              <font>
                <color rgb="FF9C0006"/>
              </font>
              <fill>
                <patternFill>
                  <bgColor rgb="FFFFC7CE"/>
                </patternFill>
              </fill>
            </x14:dxf>
          </x14:cfRule>
          <xm:sqref>F16:J16 F17:J17 F18:J18 F19:J19 F20:J20 F21:J21 F22:J22 F23:J23 F24:J26 F27:J27 F28:J28 F29:J31 F32:J32 F33:J33 F34:J34 F35:J35 F36:J36 F37:J37 F38:J38 F41:J41 F42:J43</xm:sqref>
        </x14:conditionalFormatting>
        <x14:conditionalFormatting xmlns:xm="http://schemas.microsoft.com/office/excel/2006/main" pivot="1">
          <x14:cfRule type="cellIs" priority="1" operator="equal" id="{7CB8BADE-853D-C74A-94CD-3D756E4D78B4}">
            <xm:f>Data!$C$3</xm:f>
            <x14:dxf>
              <font>
                <color theme="1"/>
              </font>
              <fill>
                <patternFill>
                  <bgColor theme="0" tint="-0.14996795556505021"/>
                </patternFill>
              </fill>
            </x14:dxf>
          </x14:cfRule>
          <xm:sqref>F16:J16 F17:J17 F18:J18 F19:J19 F20:J20 F21:J21 F22:J22 F23:J23 F24:J26 F27:J27 F28:J28 F29:J31 F32:J32 F33:J33 F34:J34 F35:J35 F36:J36 F37:J37 F38:J38 F41:J41 F42:J43</xm:sqref>
        </x14:conditionalFormatting>
      </x14:conditionalFormattings>
    </ex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vt:lpstr>
      <vt:lpstr>Settings</vt:lpstr>
      <vt:lpstr>Capacity overview</vt:lpstr>
      <vt:lpstr>Allocated_time</vt:lpstr>
      <vt:lpstr>start_date</vt:lpstr>
      <vt:lpstr>Week</vt:lpstr>
      <vt:lpstr>Workday_length__hrs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Kalaba</dc:creator>
  <cp:lastModifiedBy>Jelena Kalaba</cp:lastModifiedBy>
  <dcterms:created xsi:type="dcterms:W3CDTF">2024-04-15T19:36:02Z</dcterms:created>
  <dcterms:modified xsi:type="dcterms:W3CDTF">2024-04-19T12:54:54Z</dcterms:modified>
</cp:coreProperties>
</file>